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Jasper Woo\Desktop\"/>
    </mc:Choice>
  </mc:AlternateContent>
  <xr:revisionPtr revIDLastSave="0" documentId="13_ncr:1_{BDF5C2EE-E204-442F-A865-0634FD6D6A6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Simple Instruction" sheetId="17" r:id="rId1"/>
    <sheet name="GFW 5yr" sheetId="16" r:id="rId2"/>
    <sheet name="GFW 10yr" sheetId="20" r:id="rId3"/>
    <sheet name="GFP 20yr" sheetId="19" r:id="rId4"/>
    <sheet name="GFW 5yr &amp; 10yr" sheetId="18" r:id="rId5"/>
    <sheet name="3 In 1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20" l="1"/>
  <c r="G46" i="20"/>
  <c r="G44" i="20"/>
  <c r="G42" i="20"/>
  <c r="G40" i="20"/>
  <c r="G38" i="20"/>
  <c r="G36" i="20"/>
  <c r="G34" i="20"/>
  <c r="G32" i="20"/>
  <c r="G30" i="20"/>
  <c r="G28" i="20"/>
  <c r="G26" i="20"/>
  <c r="C26" i="20"/>
  <c r="G24" i="20"/>
  <c r="C24" i="20"/>
  <c r="G22" i="20"/>
  <c r="C22" i="20"/>
  <c r="G20" i="20"/>
  <c r="C20" i="20"/>
  <c r="G18" i="20"/>
  <c r="C18" i="20"/>
  <c r="C16" i="20"/>
  <c r="G16" i="20" s="1"/>
  <c r="C14" i="20"/>
  <c r="G14" i="20" s="1"/>
  <c r="G12" i="20"/>
  <c r="C12" i="20"/>
  <c r="C10" i="20"/>
  <c r="G8" i="20"/>
  <c r="M68" i="19"/>
  <c r="H66" i="19"/>
  <c r="H64" i="19"/>
  <c r="H62" i="19"/>
  <c r="H60" i="19"/>
  <c r="H58" i="19"/>
  <c r="H56" i="19"/>
  <c r="H54" i="19"/>
  <c r="H52" i="19"/>
  <c r="H50" i="19"/>
  <c r="H48" i="19"/>
  <c r="H46" i="19"/>
  <c r="D46" i="19"/>
  <c r="H44" i="19"/>
  <c r="D44" i="19"/>
  <c r="H42" i="19"/>
  <c r="D42" i="19"/>
  <c r="H40" i="19"/>
  <c r="D40" i="19"/>
  <c r="H38" i="19"/>
  <c r="D38" i="19"/>
  <c r="H36" i="19"/>
  <c r="D36" i="19"/>
  <c r="H34" i="19"/>
  <c r="D34" i="19"/>
  <c r="H32" i="19"/>
  <c r="D32" i="19"/>
  <c r="H30" i="19"/>
  <c r="D30" i="19"/>
  <c r="H28" i="19"/>
  <c r="D28" i="19"/>
  <c r="H26" i="19"/>
  <c r="D26" i="19"/>
  <c r="H24" i="19"/>
  <c r="D24" i="19"/>
  <c r="H22" i="19"/>
  <c r="D22" i="19"/>
  <c r="H20" i="19"/>
  <c r="D20" i="19"/>
  <c r="H18" i="19"/>
  <c r="D18" i="19"/>
  <c r="D16" i="19"/>
  <c r="H16" i="19" s="1"/>
  <c r="H14" i="19"/>
  <c r="D14" i="19"/>
  <c r="D12" i="19"/>
  <c r="H12" i="19" s="1"/>
  <c r="D10" i="19"/>
  <c r="H10" i="19" s="1"/>
  <c r="H8" i="19"/>
  <c r="AF48" i="18"/>
  <c r="L48" i="18"/>
  <c r="AA46" i="18"/>
  <c r="G46" i="18"/>
  <c r="AA44" i="18"/>
  <c r="G44" i="18"/>
  <c r="AA42" i="18"/>
  <c r="G42" i="18"/>
  <c r="AA40" i="18"/>
  <c r="G40" i="18"/>
  <c r="AA38" i="18"/>
  <c r="G38" i="18"/>
  <c r="AA36" i="18"/>
  <c r="G36" i="18"/>
  <c r="AA34" i="18"/>
  <c r="G34" i="18"/>
  <c r="AA32" i="18"/>
  <c r="G32" i="18"/>
  <c r="AA30" i="18"/>
  <c r="G30" i="18"/>
  <c r="AA28" i="18"/>
  <c r="G28" i="18"/>
  <c r="AA26" i="18"/>
  <c r="W26" i="18"/>
  <c r="G26" i="18"/>
  <c r="AA24" i="18"/>
  <c r="W24" i="18"/>
  <c r="G24" i="18"/>
  <c r="AA22" i="18"/>
  <c r="W22" i="18"/>
  <c r="G22" i="18"/>
  <c r="AA20" i="18"/>
  <c r="W20" i="18"/>
  <c r="G20" i="18"/>
  <c r="AA18" i="18"/>
  <c r="W18" i="18"/>
  <c r="G18" i="18"/>
  <c r="W16" i="18"/>
  <c r="AA16" i="18" s="1"/>
  <c r="C16" i="18"/>
  <c r="G16" i="18" s="1"/>
  <c r="W14" i="18"/>
  <c r="AA14" i="18" s="1"/>
  <c r="C14" i="18"/>
  <c r="G14" i="18" s="1"/>
  <c r="W12" i="18"/>
  <c r="AA12" i="18" s="1"/>
  <c r="C12" i="18"/>
  <c r="G12" i="18" s="1"/>
  <c r="AA10" i="18"/>
  <c r="W10" i="18"/>
  <c r="C10" i="18"/>
  <c r="G10" i="18" s="1"/>
  <c r="AA8" i="18"/>
  <c r="G8" i="18"/>
  <c r="H8" i="17"/>
  <c r="M48" i="17"/>
  <c r="H46" i="17"/>
  <c r="H44" i="17"/>
  <c r="H42" i="17"/>
  <c r="H40" i="17"/>
  <c r="H38" i="17"/>
  <c r="H36" i="17"/>
  <c r="H34" i="17"/>
  <c r="H32" i="17"/>
  <c r="H30" i="17"/>
  <c r="H28" i="17"/>
  <c r="H26" i="17"/>
  <c r="D26" i="17"/>
  <c r="H24" i="17"/>
  <c r="D24" i="17"/>
  <c r="H22" i="17"/>
  <c r="D22" i="17"/>
  <c r="H20" i="17"/>
  <c r="D20" i="17"/>
  <c r="H18" i="17"/>
  <c r="D18" i="17"/>
  <c r="D16" i="17"/>
  <c r="H16" i="17" s="1"/>
  <c r="D14" i="17"/>
  <c r="H14" i="17" s="1"/>
  <c r="D12" i="17"/>
  <c r="H12" i="17" s="1"/>
  <c r="D10" i="17"/>
  <c r="L48" i="16"/>
  <c r="G46" i="16"/>
  <c r="G44" i="16"/>
  <c r="G42" i="16"/>
  <c r="G40" i="16"/>
  <c r="G38" i="16"/>
  <c r="G36" i="16"/>
  <c r="G34" i="16"/>
  <c r="G32" i="16"/>
  <c r="G30" i="16"/>
  <c r="G28" i="16"/>
  <c r="G26" i="16"/>
  <c r="G24" i="16"/>
  <c r="G22" i="16"/>
  <c r="G20" i="16"/>
  <c r="G18" i="16"/>
  <c r="C16" i="16"/>
  <c r="G16" i="16" s="1"/>
  <c r="C14" i="16"/>
  <c r="G14" i="16" s="1"/>
  <c r="C12" i="16"/>
  <c r="G12" i="16" s="1"/>
  <c r="G10" i="16"/>
  <c r="C10" i="16"/>
  <c r="G8" i="16"/>
  <c r="G53" i="13"/>
  <c r="N53" i="13"/>
  <c r="AZ68" i="13"/>
  <c r="AU66" i="13"/>
  <c r="AU64" i="13"/>
  <c r="AU62" i="13"/>
  <c r="AU60" i="13"/>
  <c r="AU58" i="13"/>
  <c r="AU56" i="13"/>
  <c r="AU54" i="13"/>
  <c r="AU52" i="13"/>
  <c r="AU50" i="13"/>
  <c r="AU48" i="13"/>
  <c r="AU46" i="13"/>
  <c r="AQ46" i="13"/>
  <c r="AU44" i="13"/>
  <c r="AQ44" i="13"/>
  <c r="AU42" i="13"/>
  <c r="AQ42" i="13"/>
  <c r="AU40" i="13"/>
  <c r="AQ40" i="13"/>
  <c r="AU38" i="13"/>
  <c r="AQ38" i="13"/>
  <c r="AU36" i="13"/>
  <c r="AQ36" i="13"/>
  <c r="AU34" i="13"/>
  <c r="AQ34" i="13"/>
  <c r="AU32" i="13"/>
  <c r="AQ32" i="13"/>
  <c r="AU30" i="13"/>
  <c r="AQ30" i="13"/>
  <c r="AU28" i="13"/>
  <c r="AQ28" i="13"/>
  <c r="AU26" i="13"/>
  <c r="AQ26" i="13"/>
  <c r="AU24" i="13"/>
  <c r="AQ24" i="13"/>
  <c r="AU22" i="13"/>
  <c r="AQ22" i="13"/>
  <c r="AU20" i="13"/>
  <c r="AQ20" i="13"/>
  <c r="AU18" i="13"/>
  <c r="AQ18" i="13"/>
  <c r="AQ16" i="13"/>
  <c r="AU16" i="13" s="1"/>
  <c r="AQ14" i="13"/>
  <c r="AU14" i="13" s="1"/>
  <c r="AQ12" i="13"/>
  <c r="AU12" i="13" s="1"/>
  <c r="AQ10" i="13"/>
  <c r="AU8" i="13"/>
  <c r="C28" i="20" l="1"/>
  <c r="G10" i="20"/>
  <c r="G48" i="20" s="1"/>
  <c r="G53" i="20" s="1"/>
  <c r="C18" i="16"/>
  <c r="N10" i="20"/>
  <c r="N12" i="20" s="1"/>
  <c r="N14" i="20" s="1"/>
  <c r="N16" i="20" s="1"/>
  <c r="N18" i="20" s="1"/>
  <c r="N20" i="20" s="1"/>
  <c r="N22" i="20" s="1"/>
  <c r="N24" i="20" s="1"/>
  <c r="N26" i="20" s="1"/>
  <c r="N28" i="20" s="1"/>
  <c r="N30" i="20" s="1"/>
  <c r="N32" i="20" s="1"/>
  <c r="N34" i="20" s="1"/>
  <c r="N36" i="20" s="1"/>
  <c r="N38" i="20" s="1"/>
  <c r="N40" i="20" s="1"/>
  <c r="N42" i="20" s="1"/>
  <c r="N44" i="20" s="1"/>
  <c r="N46" i="20" s="1"/>
  <c r="N53" i="20" s="1"/>
  <c r="W28" i="18"/>
  <c r="N10" i="18"/>
  <c r="N12" i="18" s="1"/>
  <c r="N14" i="18" s="1"/>
  <c r="N16" i="18" s="1"/>
  <c r="N18" i="18" s="1"/>
  <c r="N20" i="18" s="1"/>
  <c r="N22" i="18" s="1"/>
  <c r="N24" i="18" s="1"/>
  <c r="N26" i="18" s="1"/>
  <c r="N28" i="18" s="1"/>
  <c r="N30" i="18" s="1"/>
  <c r="N32" i="18" s="1"/>
  <c r="N34" i="18" s="1"/>
  <c r="N36" i="18" s="1"/>
  <c r="N38" i="18" s="1"/>
  <c r="N40" i="18" s="1"/>
  <c r="N42" i="18" s="1"/>
  <c r="N44" i="18" s="1"/>
  <c r="N46" i="18" s="1"/>
  <c r="N53" i="18" s="1"/>
  <c r="D48" i="19"/>
  <c r="H68" i="19"/>
  <c r="O10" i="19"/>
  <c r="O12" i="19" s="1"/>
  <c r="O14" i="19" s="1"/>
  <c r="O16" i="19" s="1"/>
  <c r="O18" i="19" s="1"/>
  <c r="O20" i="19" s="1"/>
  <c r="O22" i="19" s="1"/>
  <c r="O24" i="19" s="1"/>
  <c r="O26" i="19" s="1"/>
  <c r="O28" i="19" s="1"/>
  <c r="O30" i="19" s="1"/>
  <c r="O32" i="19" s="1"/>
  <c r="O34" i="19" s="1"/>
  <c r="O36" i="19" s="1"/>
  <c r="O38" i="19" s="1"/>
  <c r="O40" i="19" s="1"/>
  <c r="O42" i="19" s="1"/>
  <c r="O44" i="19" s="1"/>
  <c r="O46" i="19" s="1"/>
  <c r="O48" i="19" s="1"/>
  <c r="O50" i="19" s="1"/>
  <c r="O52" i="19" s="1"/>
  <c r="O54" i="19" s="1"/>
  <c r="O56" i="19" s="1"/>
  <c r="O58" i="19" s="1"/>
  <c r="O60" i="19" s="1"/>
  <c r="O62" i="19" s="1"/>
  <c r="O64" i="19" s="1"/>
  <c r="O66" i="19" s="1"/>
  <c r="AA48" i="18"/>
  <c r="AA53" i="18" s="1"/>
  <c r="C18" i="18"/>
  <c r="G48" i="18"/>
  <c r="G53" i="18" s="1"/>
  <c r="AH10" i="18"/>
  <c r="AH12" i="18" s="1"/>
  <c r="AH14" i="18" s="1"/>
  <c r="AH16" i="18" s="1"/>
  <c r="AH18" i="18" s="1"/>
  <c r="AH20" i="18" s="1"/>
  <c r="AH22" i="18" s="1"/>
  <c r="AH24" i="18" s="1"/>
  <c r="AH26" i="18" s="1"/>
  <c r="AH28" i="18" s="1"/>
  <c r="AH30" i="18" s="1"/>
  <c r="AH32" i="18" s="1"/>
  <c r="AH34" i="18" s="1"/>
  <c r="AH36" i="18" s="1"/>
  <c r="AH38" i="18" s="1"/>
  <c r="AH40" i="18" s="1"/>
  <c r="AH42" i="18" s="1"/>
  <c r="AH44" i="18" s="1"/>
  <c r="AH46" i="18" s="1"/>
  <c r="AH53" i="18" s="1"/>
  <c r="D28" i="17"/>
  <c r="H10" i="17"/>
  <c r="O10" i="17" s="1"/>
  <c r="O12" i="17" s="1"/>
  <c r="O14" i="17" s="1"/>
  <c r="O16" i="17" s="1"/>
  <c r="O18" i="17" s="1"/>
  <c r="O20" i="17" s="1"/>
  <c r="O22" i="17" s="1"/>
  <c r="O24" i="17" s="1"/>
  <c r="O26" i="17" s="1"/>
  <c r="O28" i="17" s="1"/>
  <c r="O30" i="17" s="1"/>
  <c r="O32" i="17" s="1"/>
  <c r="O34" i="17" s="1"/>
  <c r="O36" i="17" s="1"/>
  <c r="O38" i="17" s="1"/>
  <c r="O40" i="17" s="1"/>
  <c r="O42" i="17" s="1"/>
  <c r="O44" i="17" s="1"/>
  <c r="O46" i="17" s="1"/>
  <c r="O53" i="17" s="1"/>
  <c r="G48" i="16"/>
  <c r="G53" i="16" s="1"/>
  <c r="N10" i="16"/>
  <c r="N12" i="16" s="1"/>
  <c r="N14" i="16" s="1"/>
  <c r="N16" i="16" s="1"/>
  <c r="N18" i="16" s="1"/>
  <c r="N20" i="16" s="1"/>
  <c r="N22" i="16" s="1"/>
  <c r="N24" i="16" s="1"/>
  <c r="N26" i="16" s="1"/>
  <c r="N28" i="16" s="1"/>
  <c r="N30" i="16" s="1"/>
  <c r="N32" i="16" s="1"/>
  <c r="N34" i="16" s="1"/>
  <c r="N36" i="16" s="1"/>
  <c r="N38" i="16" s="1"/>
  <c r="N40" i="16" s="1"/>
  <c r="N42" i="16" s="1"/>
  <c r="N44" i="16" s="1"/>
  <c r="N46" i="16" s="1"/>
  <c r="N53" i="16" s="1"/>
  <c r="AQ48" i="13"/>
  <c r="AU10" i="13"/>
  <c r="AU68" i="13" s="1"/>
  <c r="AA46" i="13"/>
  <c r="AA44" i="13"/>
  <c r="AA42" i="13"/>
  <c r="AA40" i="13"/>
  <c r="AA38" i="13"/>
  <c r="AA36" i="13"/>
  <c r="AA34" i="13"/>
  <c r="AA32" i="13"/>
  <c r="AA30" i="13"/>
  <c r="AA28" i="13"/>
  <c r="AF48" i="13"/>
  <c r="AA26" i="13"/>
  <c r="W26" i="13"/>
  <c r="AA24" i="13"/>
  <c r="W24" i="13"/>
  <c r="AA22" i="13"/>
  <c r="W22" i="13"/>
  <c r="AA20" i="13"/>
  <c r="W20" i="13"/>
  <c r="AA18" i="13"/>
  <c r="W18" i="13"/>
  <c r="W16" i="13"/>
  <c r="W14" i="13"/>
  <c r="AA14" i="13" s="1"/>
  <c r="W12" i="13"/>
  <c r="AA12" i="13" s="1"/>
  <c r="W10" i="13"/>
  <c r="AA10" i="13" s="1"/>
  <c r="AA8" i="13"/>
  <c r="H48" i="17" l="1"/>
  <c r="H53" i="17" s="1"/>
  <c r="W28" i="13"/>
  <c r="BB10" i="13"/>
  <c r="BB12" i="13" s="1"/>
  <c r="BB14" i="13" s="1"/>
  <c r="BB16" i="13" s="1"/>
  <c r="BB18" i="13" s="1"/>
  <c r="BB20" i="13" s="1"/>
  <c r="BB22" i="13" s="1"/>
  <c r="BB24" i="13" s="1"/>
  <c r="BB26" i="13" s="1"/>
  <c r="BB28" i="13" s="1"/>
  <c r="BB30" i="13" s="1"/>
  <c r="BB32" i="13" s="1"/>
  <c r="BB34" i="13" s="1"/>
  <c r="BB36" i="13" s="1"/>
  <c r="BB38" i="13" s="1"/>
  <c r="BB40" i="13" s="1"/>
  <c r="BB42" i="13" s="1"/>
  <c r="BB44" i="13" s="1"/>
  <c r="BB46" i="13" s="1"/>
  <c r="BB48" i="13" s="1"/>
  <c r="BB50" i="13" s="1"/>
  <c r="BB52" i="13" s="1"/>
  <c r="BB54" i="13" s="1"/>
  <c r="BB56" i="13" s="1"/>
  <c r="BB58" i="13" s="1"/>
  <c r="BB60" i="13" s="1"/>
  <c r="BB62" i="13" s="1"/>
  <c r="BB64" i="13" s="1"/>
  <c r="BB66" i="13" s="1"/>
  <c r="AA16" i="13"/>
  <c r="AA48" i="13" s="1"/>
  <c r="AA53" i="13" s="1"/>
  <c r="AH10" i="13"/>
  <c r="AH12" i="13" s="1"/>
  <c r="AH14" i="13" s="1"/>
  <c r="G46" i="13"/>
  <c r="G44" i="13"/>
  <c r="G42" i="13"/>
  <c r="G40" i="13"/>
  <c r="G38" i="13"/>
  <c r="G36" i="13"/>
  <c r="G34" i="13"/>
  <c r="G32" i="13"/>
  <c r="G30" i="13"/>
  <c r="G28" i="13"/>
  <c r="G26" i="13"/>
  <c r="L48" i="13"/>
  <c r="C16" i="13"/>
  <c r="G16" i="13" s="1"/>
  <c r="G22" i="13"/>
  <c r="AH16" i="13" l="1"/>
  <c r="AH18" i="13" s="1"/>
  <c r="AH20" i="13" s="1"/>
  <c r="AH22" i="13" s="1"/>
  <c r="AH24" i="13" s="1"/>
  <c r="AH26" i="13" s="1"/>
  <c r="AH28" i="13" s="1"/>
  <c r="AH30" i="13" s="1"/>
  <c r="AH32" i="13" s="1"/>
  <c r="AH34" i="13" s="1"/>
  <c r="AH36" i="13" s="1"/>
  <c r="AH38" i="13" s="1"/>
  <c r="AH40" i="13" s="1"/>
  <c r="AH42" i="13" s="1"/>
  <c r="AH44" i="13" s="1"/>
  <c r="AH46" i="13" s="1"/>
  <c r="AH53" i="13" s="1"/>
  <c r="G8" i="13"/>
  <c r="G20" i="13"/>
  <c r="C10" i="13"/>
  <c r="G10" i="13" s="1"/>
  <c r="G24" i="13"/>
  <c r="C12" i="13"/>
  <c r="G12" i="13" s="1"/>
  <c r="C14" i="13"/>
  <c r="G14" i="13" s="1"/>
  <c r="G18" i="13"/>
  <c r="C18" i="13" l="1"/>
  <c r="N10" i="13"/>
  <c r="N12" i="13" s="1"/>
  <c r="N14" i="13" s="1"/>
  <c r="N16" i="13" s="1"/>
  <c r="N18" i="13" s="1"/>
  <c r="N20" i="13" s="1"/>
  <c r="N22" i="13" s="1"/>
  <c r="N24" i="13" s="1"/>
  <c r="N26" i="13" s="1"/>
  <c r="N28" i="13" s="1"/>
  <c r="N30" i="13" s="1"/>
  <c r="N32" i="13" s="1"/>
  <c r="N34" i="13" s="1"/>
  <c r="N36" i="13" s="1"/>
  <c r="N38" i="13" s="1"/>
  <c r="N40" i="13" s="1"/>
  <c r="N42" i="13" s="1"/>
  <c r="N44" i="13" s="1"/>
  <c r="N46" i="13" s="1"/>
  <c r="G4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Jasper Woo</author>
  </authors>
  <commentList>
    <comment ref="O5" authorId="0" shapeId="0" xr:uid="{CC91439F-2FFB-4606-9733-3F27C4A37B98}">
      <text>
        <r>
          <rPr>
            <b/>
            <sz val="9"/>
            <color indexed="81"/>
            <rFont val="Tahoma"/>
            <family val="2"/>
          </rPr>
          <t xml:space="preserve">Reinvest:
</t>
        </r>
        <r>
          <rPr>
            <sz val="9"/>
            <color indexed="39"/>
            <rFont val="Tahoma"/>
            <family val="2"/>
          </rPr>
          <t>Mean wouldn't withdraw the GCP, and let company use GCP to Reinvest.</t>
        </r>
      </text>
    </comment>
    <comment ref="O7" authorId="0" shapeId="0" xr:uid="{F5711F58-339D-49B0-95AC-D095F49F3AA0}">
      <text>
        <r>
          <rPr>
            <b/>
            <sz val="9"/>
            <color indexed="81"/>
            <rFont val="Tahoma"/>
            <family val="2"/>
          </rPr>
          <t>Estimate Rate: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 xml:space="preserve">Key in estimate % of every year Net Crediting Rate.
Normaly we put 4% for estimate
</t>
        </r>
        <r>
          <rPr>
            <sz val="9"/>
            <color indexed="10"/>
            <rFont val="Tahoma"/>
            <family val="2"/>
          </rPr>
          <t>This is not Guarentee rate,the rate will depand company performance</t>
        </r>
      </text>
    </comment>
    <comment ref="D8" authorId="0" shapeId="0" xr:uid="{B07F0CFC-76D0-4FC6-A3F9-A412564BA267}">
      <text>
        <r>
          <rPr>
            <b/>
            <sz val="9"/>
            <color indexed="81"/>
            <rFont val="Tahoma"/>
            <family val="2"/>
          </rPr>
          <t>First Premium: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>Key in first year premium in this column.</t>
        </r>
      </text>
    </comment>
    <comment ref="H8" authorId="0" shapeId="0" xr:uid="{696F5896-D82B-4F23-B063-1FC6B18D4650}">
      <text>
        <r>
          <rPr>
            <b/>
            <sz val="9"/>
            <color indexed="81"/>
            <rFont val="Tahoma"/>
            <family val="2"/>
          </rPr>
          <t>Format:</t>
        </r>
        <r>
          <rPr>
            <sz val="9"/>
            <color indexed="81"/>
            <rFont val="Tahoma"/>
            <family val="2"/>
          </rPr>
          <t xml:space="preserve">
ALL GCP % are multiple 1st year premium only
</t>
        </r>
        <r>
          <rPr>
            <sz val="9"/>
            <color indexed="39"/>
            <rFont val="Tahoma"/>
            <family val="2"/>
          </rPr>
          <t>1st year premium x 17%</t>
        </r>
      </text>
    </comment>
    <comment ref="D28" authorId="0" shapeId="0" xr:uid="{8341CD39-40BF-4435-BB6B-C41B5567DD3C}">
      <text>
        <r>
          <rPr>
            <b/>
            <sz val="9"/>
            <color indexed="81"/>
            <rFont val="Tahoma"/>
            <family val="2"/>
          </rPr>
          <t>Jasper Woo: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2"/>
            <rFont val="Tahoma"/>
            <family val="2"/>
          </rPr>
          <t>Total Premium Paid</t>
        </r>
      </text>
    </comment>
    <comment ref="H28" authorId="0" shapeId="0" xr:uid="{170DDFA0-03AC-454B-BA9E-54D5F281F811}">
      <text>
        <r>
          <rPr>
            <b/>
            <sz val="9"/>
            <color indexed="81"/>
            <rFont val="Tahoma"/>
            <family val="2"/>
          </rPr>
          <t xml:space="preserve">Format:
</t>
        </r>
        <r>
          <rPr>
            <sz val="9"/>
            <color indexed="81"/>
            <rFont val="Tahoma"/>
            <family val="2"/>
          </rPr>
          <t>ALL GCP % are multiple 1st year premium only</t>
        </r>
        <r>
          <rPr>
            <sz val="9"/>
            <color indexed="39"/>
            <rFont val="Tahoma"/>
            <family val="2"/>
          </rPr>
          <t xml:space="preserve">
1st year premium x 33%</t>
        </r>
      </text>
    </comment>
    <comment ref="O46" authorId="0" shapeId="0" xr:uid="{95018F5B-AA3E-4959-B448-979592519EE1}">
      <text>
        <r>
          <rPr>
            <b/>
            <sz val="9"/>
            <color indexed="57"/>
            <rFont val="Tahoma"/>
            <family val="2"/>
          </rPr>
          <t>Option 2: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Accumulate no any withdraw from 1st year to matury.
This is the reinvest amount
</t>
        </r>
        <r>
          <rPr>
            <sz val="9"/>
            <color indexed="10"/>
            <rFont val="Tahoma"/>
            <family val="2"/>
          </rPr>
          <t>(Estimate only not guaranteed)</t>
        </r>
      </text>
    </comment>
    <comment ref="H48" authorId="0" shapeId="0" xr:uid="{10264AC8-EAF9-43B9-BBFF-06D64289B4D1}">
      <text>
        <r>
          <rPr>
            <b/>
            <sz val="9"/>
            <color indexed="14"/>
            <rFont val="Tahoma"/>
            <family val="2"/>
          </rPr>
          <t>Option 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>Withdrawn from 1st year to every year and total received the GCP amount
(This amount is Guaranteed)</t>
        </r>
      </text>
    </comment>
    <comment ref="M48" authorId="0" shapeId="0" xr:uid="{DC01A0A4-548B-4FD1-B6D3-26D51E9912E3}">
      <text>
        <r>
          <rPr>
            <b/>
            <sz val="9"/>
            <color indexed="81"/>
            <rFont val="Tahoma"/>
            <family val="2"/>
          </rPr>
          <t>Format:</t>
        </r>
        <r>
          <rPr>
            <sz val="9"/>
            <color indexed="81"/>
            <rFont val="Tahoma"/>
            <family val="2"/>
          </rPr>
          <t xml:space="preserve">
This firgure just show you how much total GCP you get.
</t>
        </r>
        <r>
          <rPr>
            <sz val="9"/>
            <color indexed="39"/>
            <rFont val="Tahoma"/>
            <family val="2"/>
          </rPr>
          <t>1st year premium x 500%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50" authorId="0" shapeId="0" xr:uid="{990809BC-1AC1-465D-B1E5-2CF5AA69793E}">
      <text>
        <r>
          <rPr>
            <b/>
            <sz val="9"/>
            <color indexed="53"/>
            <rFont val="Tahoma"/>
            <family val="2"/>
          </rPr>
          <t>Maturity: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39"/>
            <rFont val="Tahoma"/>
            <family val="2"/>
          </rPr>
          <t xml:space="preserve">Key in MPOS quotation maturity amount
</t>
        </r>
        <r>
          <rPr>
            <sz val="9"/>
            <color indexed="10"/>
            <rFont val="Tahoma"/>
            <family val="2"/>
          </rPr>
          <t xml:space="preserve"> (This is manually key in, not auto generate)</t>
        </r>
        <r>
          <rPr>
            <sz val="9"/>
            <color indexed="39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(Even follow by MPOS quotation amount also Not Guranteed)
(Lower return because Bank Negara not allow to put high return firgure)</t>
        </r>
      </text>
    </comment>
    <comment ref="H53" authorId="0" shapeId="0" xr:uid="{6DBB1DD6-F591-4FB4-9663-1C3BD12B7CED}">
      <text>
        <r>
          <rPr>
            <b/>
            <sz val="9"/>
            <color indexed="81"/>
            <rFont val="Tahoma"/>
            <family val="2"/>
          </rPr>
          <t xml:space="preserve">Format:
</t>
        </r>
        <r>
          <rPr>
            <sz val="9"/>
            <color indexed="14"/>
            <rFont val="Tahoma"/>
            <family val="2"/>
          </rPr>
          <t xml:space="preserve">Option 1 </t>
        </r>
        <r>
          <rPr>
            <sz val="9"/>
            <color indexed="39"/>
            <rFont val="Tahoma"/>
            <family val="2"/>
          </rPr>
          <t xml:space="preserve">+ </t>
        </r>
        <r>
          <rPr>
            <sz val="9"/>
            <color indexed="53"/>
            <rFont val="Tahoma"/>
            <family val="2"/>
          </rPr>
          <t>Maturity</t>
        </r>
        <r>
          <rPr>
            <sz val="9"/>
            <color indexed="39"/>
            <rFont val="Tahoma"/>
            <family val="2"/>
          </rPr>
          <t xml:space="preserve"> =Total Amount client can get.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(Estimate amount Not Guarenteed)</t>
        </r>
      </text>
    </comment>
    <comment ref="O53" authorId="0" shapeId="0" xr:uid="{FB603F46-1EEA-43C9-AE0B-CBC885CCE48D}">
      <text>
        <r>
          <rPr>
            <b/>
            <sz val="9"/>
            <color indexed="81"/>
            <rFont val="Tahoma"/>
            <family val="2"/>
          </rPr>
          <t xml:space="preserve">Format:
</t>
        </r>
        <r>
          <rPr>
            <sz val="9"/>
            <color indexed="57"/>
            <rFont val="Tahoma"/>
            <family val="2"/>
          </rPr>
          <t xml:space="preserve">Option 2 </t>
        </r>
        <r>
          <rPr>
            <sz val="9"/>
            <color indexed="39"/>
            <rFont val="Tahoma"/>
            <family val="2"/>
          </rPr>
          <t>+</t>
        </r>
        <r>
          <rPr>
            <sz val="9"/>
            <color indexed="53"/>
            <rFont val="Tahoma"/>
            <family val="2"/>
          </rPr>
          <t xml:space="preserve"> Maturity</t>
        </r>
        <r>
          <rPr>
            <sz val="9"/>
            <color indexed="39"/>
            <rFont val="Tahoma"/>
            <family val="2"/>
          </rPr>
          <t xml:space="preserve"> =Total amount client can get.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(Estimate amount Not Guarenteed)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<sst xmlns="http://schemas.openxmlformats.org/spreadsheetml/2006/main" count="148" uniqueCount="21">
  <si>
    <t>Year</t>
  </si>
  <si>
    <t>%</t>
  </si>
  <si>
    <t>GFW</t>
  </si>
  <si>
    <t>REINVEST</t>
  </si>
  <si>
    <t>GFP</t>
  </si>
  <si>
    <t>Estimate Maturity</t>
  </si>
  <si>
    <t>Asset Class</t>
  </si>
  <si>
    <t>Asset Allocation</t>
  </si>
  <si>
    <t>Equities</t>
  </si>
  <si>
    <t>Fixed Income</t>
  </si>
  <si>
    <t>Up to 85%</t>
  </si>
  <si>
    <t>FUND STRATEGY</t>
  </si>
  <si>
    <t xml:space="preserve">    and to optimise total returns.</t>
  </si>
  <si>
    <r>
      <t xml:space="preserve">1. Maximum </t>
    </r>
    <r>
      <rPr>
        <b/>
        <sz val="11"/>
        <color theme="8" tint="-0.249977111117893"/>
        <rFont val="Calibri"/>
        <family val="2"/>
        <scheme val="minor"/>
      </rPr>
      <t>85%</t>
    </r>
    <r>
      <rPr>
        <sz val="11"/>
        <color theme="1"/>
        <rFont val="Calibri"/>
        <family val="2"/>
        <scheme val="minor"/>
      </rPr>
      <t xml:space="preserve"> of the fund to invest in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8" tint="-0.249977111117893"/>
        <rFont val="Calibri"/>
        <family val="2"/>
        <scheme val="minor"/>
      </rPr>
      <t>fixed Income securities</t>
    </r>
    <r>
      <rPr>
        <sz val="11"/>
        <color theme="8" tint="-0.249977111117893"/>
        <rFont val="Calibri"/>
        <family val="2"/>
        <scheme val="minor"/>
      </rPr>
      <t xml:space="preserve">. </t>
    </r>
  </si>
  <si>
    <r>
      <t xml:space="preserve">    in </t>
    </r>
    <r>
      <rPr>
        <b/>
        <sz val="11"/>
        <color theme="8" tint="-0.249977111117893"/>
        <rFont val="Calibri"/>
        <family val="2"/>
        <scheme val="minor"/>
      </rPr>
      <t>Hong Kong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8" tint="-0.249977111117893"/>
        <rFont val="Calibri"/>
        <family val="2"/>
        <scheme val="minor"/>
      </rPr>
      <t xml:space="preserve">China </t>
    </r>
    <r>
      <rPr>
        <sz val="11"/>
        <color theme="1"/>
        <rFont val="Calibri"/>
        <family val="2"/>
        <scheme val="minor"/>
      </rPr>
      <t xml:space="preserve">and </t>
    </r>
    <r>
      <rPr>
        <b/>
        <sz val="11"/>
        <color theme="8" tint="-0.249977111117893"/>
        <rFont val="Calibri"/>
        <family val="2"/>
        <scheme val="minor"/>
      </rPr>
      <t>Singapore</t>
    </r>
    <r>
      <rPr>
        <sz val="11"/>
        <color theme="1"/>
        <rFont val="Calibri"/>
        <family val="2"/>
        <scheme val="minor"/>
      </rPr>
      <t xml:space="preserve"> depending on market conditions for diversification </t>
    </r>
  </si>
  <si>
    <t>Net Crediting Rate</t>
  </si>
  <si>
    <t>Guarentee Cash Payment</t>
  </si>
  <si>
    <t>Up to 30%</t>
  </si>
  <si>
    <t>Premium</t>
  </si>
  <si>
    <t>Premium Term</t>
  </si>
  <si>
    <r>
      <t xml:space="preserve">2. Maximum </t>
    </r>
    <r>
      <rPr>
        <b/>
        <sz val="11"/>
        <color theme="8" tint="-0.249977111117893"/>
        <rFont val="Calibri"/>
        <family val="2"/>
        <scheme val="minor"/>
      </rPr>
      <t>30%</t>
    </r>
    <r>
      <rPr>
        <sz val="11"/>
        <color theme="8" tint="-0.249977111117893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of the fund to invest in domestic equities and foreign equities (</t>
    </r>
    <r>
      <rPr>
        <b/>
        <sz val="11"/>
        <color theme="8" tint="-0.249977111117893"/>
        <rFont val="Calibri"/>
        <family val="2"/>
        <scheme val="minor"/>
      </rPr>
      <t>up to 10%</t>
    </r>
    <r>
      <rPr>
        <sz val="11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</si>
</sst>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39"/>
      <name val="Tahoma"/>
      <family val="2"/>
    </font>
    <font>
      <sz val="9"/>
      <color indexed="10"/>
      <name val="Tahoma"/>
      <family val="2"/>
    </font>
    <font>
      <b/>
      <sz val="9"/>
      <color indexed="57"/>
      <name val="Tahoma"/>
      <family val="2"/>
    </font>
    <font>
      <sz val="9"/>
      <color indexed="57"/>
      <name val="Tahoma"/>
      <family val="2"/>
    </font>
    <font>
      <sz val="9"/>
      <color indexed="12"/>
      <name val="Tahoma"/>
      <family val="2"/>
    </font>
    <font>
      <b/>
      <sz val="9"/>
      <color indexed="53"/>
      <name val="Tahoma"/>
      <family val="2"/>
    </font>
    <font>
      <sz val="9"/>
      <color indexed="53"/>
      <name val="Tahoma"/>
      <family val="2"/>
    </font>
    <font>
      <b/>
      <sz val="9"/>
      <color indexed="14"/>
      <name val="Tahoma"/>
      <family val="2"/>
    </font>
    <font>
      <sz val="9"/>
      <color indexed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rgb="FF0000FF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/>
      <top style="medium">
        <color rgb="FF0000FF"/>
      </top>
      <bottom/>
      <diagonal/>
    </border>
    <border>
      <left/>
      <right style="thin">
        <color indexed="64"/>
      </right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indexed="64"/>
      </right>
      <top/>
      <bottom/>
      <diagonal/>
    </border>
    <border>
      <left/>
      <right style="medium">
        <color rgb="FF0000FF"/>
      </right>
      <top/>
      <bottom style="thin">
        <color indexed="64"/>
      </bottom>
      <diagonal/>
    </border>
    <border>
      <left/>
      <right style="medium">
        <color rgb="FF0000FF"/>
      </right>
      <top style="thin">
        <color indexed="64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/>
      <right style="thin">
        <color indexed="64"/>
      </right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/>
    <xf numFmtId="3" fontId="0" fillId="0" borderId="0" xfId="0" applyNumberFormat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/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0" xfId="0" applyFill="1" applyBorder="1"/>
    <xf numFmtId="0" fontId="2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1" fillId="3" borderId="12" xfId="0" applyFont="1" applyFill="1" applyBorder="1"/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107831</xdr:colOff>
      <xdr:row>17</xdr:row>
      <xdr:rowOff>1</xdr:rowOff>
    </xdr:from>
    <xdr:to>
      <xdr:col>59</xdr:col>
      <xdr:colOff>119506</xdr:colOff>
      <xdr:row>59</xdr:row>
      <xdr:rowOff>2028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3027679-651C-47B1-82B4-D6C5E0FA0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023" y="2906347"/>
          <a:ext cx="10147252" cy="6645104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>
    <xdr:from>
      <xdr:col>18</xdr:col>
      <xdr:colOff>134327</xdr:colOff>
      <xdr:row>50</xdr:row>
      <xdr:rowOff>97692</xdr:rowOff>
    </xdr:from>
    <xdr:to>
      <xdr:col>44</xdr:col>
      <xdr:colOff>71438</xdr:colOff>
      <xdr:row>51</xdr:row>
      <xdr:rowOff>119063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496AC85-E10A-4B97-BBEE-C5C2D5301388}"/>
            </a:ext>
          </a:extLst>
        </xdr:cNvPr>
        <xdr:cNvCxnSpPr/>
      </xdr:nvCxnSpPr>
      <xdr:spPr>
        <a:xfrm flipH="1" flipV="1">
          <a:off x="4126890" y="7995505"/>
          <a:ext cx="4707548" cy="203933"/>
        </a:xfrm>
        <a:prstGeom prst="straightConnector1">
          <a:avLst/>
        </a:prstGeom>
        <a:ln w="635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93482</xdr:colOff>
      <xdr:row>1</xdr:row>
      <xdr:rowOff>185277</xdr:rowOff>
    </xdr:from>
    <xdr:to>
      <xdr:col>33</xdr:col>
      <xdr:colOff>82535</xdr:colOff>
      <xdr:row>15</xdr:row>
      <xdr:rowOff>131378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C2B3F6E-08F4-4807-B55C-DE950CA36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" t="6244" r="59588" b="58431"/>
        <a:stretch/>
      </xdr:blipFill>
      <xdr:spPr>
        <a:xfrm>
          <a:off x="4953674" y="380662"/>
          <a:ext cx="2138284" cy="2363985"/>
        </a:xfrm>
        <a:prstGeom prst="rect">
          <a:avLst/>
        </a:prstGeom>
      </xdr:spPr>
    </xdr:pic>
    <xdr:clientData/>
  </xdr:twoCellAnchor>
  <xdr:twoCellAnchor>
    <xdr:from>
      <xdr:col>18</xdr:col>
      <xdr:colOff>174625</xdr:colOff>
      <xdr:row>6</xdr:row>
      <xdr:rowOff>142875</xdr:rowOff>
    </xdr:from>
    <xdr:to>
      <xdr:col>22</xdr:col>
      <xdr:colOff>111125</xdr:colOff>
      <xdr:row>9</xdr:row>
      <xdr:rowOff>79375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B6680215-3A66-4C62-B042-9B3CEA56E4DC}"/>
            </a:ext>
          </a:extLst>
        </xdr:cNvPr>
        <xdr:cNvCxnSpPr>
          <a:stCxn id="20" idx="1"/>
        </xdr:cNvCxnSpPr>
      </xdr:nvCxnSpPr>
      <xdr:spPr>
        <a:xfrm flipH="1" flipV="1">
          <a:off x="4167188" y="1254125"/>
          <a:ext cx="690562" cy="508000"/>
        </a:xfrm>
        <a:prstGeom prst="straightConnector1">
          <a:avLst/>
        </a:prstGeom>
        <a:ln w="635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111125</xdr:colOff>
      <xdr:row>4</xdr:row>
      <xdr:rowOff>134937</xdr:rowOff>
    </xdr:from>
    <xdr:to>
      <xdr:col>33</xdr:col>
      <xdr:colOff>39686</xdr:colOff>
      <xdr:row>15</xdr:row>
      <xdr:rowOff>55563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125E7276-3873-4921-9329-E383E7EE14F0}"/>
            </a:ext>
          </a:extLst>
        </xdr:cNvPr>
        <xdr:cNvSpPr/>
      </xdr:nvSpPr>
      <xdr:spPr>
        <a:xfrm>
          <a:off x="4857750" y="881062"/>
          <a:ext cx="1936749" cy="1762126"/>
        </a:xfrm>
        <a:prstGeom prst="roundRect">
          <a:avLst/>
        </a:prstGeom>
        <a:noFill/>
        <a:ln w="412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MY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1A4D-F86B-493F-96E6-5367615FACED}">
  <sheetPr>
    <pageSetUpPr fitToPage="1"/>
  </sheetPr>
  <dimension ref="A1:AB72"/>
  <sheetViews>
    <sheetView topLeftCell="A40" zoomScale="80" zoomScaleNormal="80" workbookViewId="0">
      <selection activeCell="A59" sqref="A59"/>
    </sheetView>
  </sheetViews>
  <sheetFormatPr defaultRowHeight="14.5" x14ac:dyDescent="0.35"/>
  <cols>
    <col min="1" max="1" width="10.81640625" style="1" customWidth="1"/>
    <col min="2" max="21" width="2.7265625" customWidth="1"/>
    <col min="22" max="52" width="2.6328125" customWidth="1"/>
  </cols>
  <sheetData>
    <row r="1" spans="1:20" ht="15" customHeight="1" x14ac:dyDescent="0.35"/>
    <row r="2" spans="1:20" ht="15" customHeight="1" x14ac:dyDescent="0.35"/>
    <row r="3" spans="1:20" x14ac:dyDescent="0.35">
      <c r="B3" s="103" t="s">
        <v>0</v>
      </c>
      <c r="C3" s="105"/>
      <c r="D3" s="97" t="s">
        <v>2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9"/>
    </row>
    <row r="4" spans="1:20" x14ac:dyDescent="0.35">
      <c r="B4" s="131"/>
      <c r="C4" s="132"/>
      <c r="D4" s="100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</row>
    <row r="5" spans="1:20" x14ac:dyDescent="0.35">
      <c r="B5" s="131"/>
      <c r="C5" s="132"/>
      <c r="D5" s="103" t="s">
        <v>18</v>
      </c>
      <c r="E5" s="104"/>
      <c r="F5" s="104"/>
      <c r="G5" s="105"/>
      <c r="H5" s="112" t="s">
        <v>16</v>
      </c>
      <c r="I5" s="113"/>
      <c r="J5" s="113"/>
      <c r="K5" s="113"/>
      <c r="L5" s="113"/>
      <c r="M5" s="103" t="s">
        <v>1</v>
      </c>
      <c r="N5" s="105"/>
      <c r="O5" s="103" t="s">
        <v>3</v>
      </c>
      <c r="P5" s="104"/>
      <c r="Q5" s="104"/>
      <c r="R5" s="104"/>
      <c r="S5" s="104"/>
      <c r="T5" s="105"/>
    </row>
    <row r="6" spans="1:20" x14ac:dyDescent="0.35">
      <c r="B6" s="131"/>
      <c r="C6" s="132"/>
      <c r="D6" s="131"/>
      <c r="E6" s="138"/>
      <c r="F6" s="138"/>
      <c r="G6" s="132"/>
      <c r="H6" s="139"/>
      <c r="I6" s="140"/>
      <c r="J6" s="140"/>
      <c r="K6" s="140"/>
      <c r="L6" s="140"/>
      <c r="M6" s="131"/>
      <c r="N6" s="132"/>
      <c r="O6" s="131" t="s">
        <v>15</v>
      </c>
      <c r="P6" s="138"/>
      <c r="Q6" s="138"/>
      <c r="R6" s="138"/>
      <c r="S6" s="138"/>
      <c r="T6" s="132"/>
    </row>
    <row r="7" spans="1:20" ht="21.5" thickBot="1" x14ac:dyDescent="0.4">
      <c r="B7" s="131"/>
      <c r="C7" s="132"/>
      <c r="D7" s="131"/>
      <c r="E7" s="138"/>
      <c r="F7" s="138"/>
      <c r="G7" s="132"/>
      <c r="H7" s="114"/>
      <c r="I7" s="115"/>
      <c r="J7" s="115"/>
      <c r="K7" s="115"/>
      <c r="L7" s="115"/>
      <c r="M7" s="106"/>
      <c r="N7" s="108"/>
      <c r="O7" s="141">
        <v>4</v>
      </c>
      <c r="P7" s="142"/>
      <c r="Q7" s="142"/>
      <c r="R7" s="30" t="s">
        <v>1</v>
      </c>
      <c r="S7" s="30"/>
      <c r="T7" s="31"/>
    </row>
    <row r="8" spans="1:20" ht="12" customHeight="1" x14ac:dyDescent="0.35">
      <c r="A8" s="179" t="s">
        <v>19</v>
      </c>
      <c r="B8" s="162">
        <v>1</v>
      </c>
      <c r="C8" s="163"/>
      <c r="D8" s="164">
        <v>80000</v>
      </c>
      <c r="E8" s="165"/>
      <c r="F8" s="165"/>
      <c r="G8" s="166"/>
      <c r="H8" s="46">
        <f>D8*(M8/100)</f>
        <v>13600.000000000002</v>
      </c>
      <c r="I8" s="46"/>
      <c r="J8" s="46"/>
      <c r="K8" s="46"/>
      <c r="L8" s="47"/>
      <c r="M8" s="37">
        <v>17</v>
      </c>
      <c r="N8" s="38"/>
      <c r="O8" s="41">
        <v>0</v>
      </c>
      <c r="P8" s="46"/>
      <c r="Q8" s="46"/>
      <c r="R8" s="46"/>
      <c r="S8" s="46"/>
      <c r="T8" s="47"/>
    </row>
    <row r="9" spans="1:20" ht="12" customHeight="1" x14ac:dyDescent="0.35">
      <c r="A9" s="180"/>
      <c r="B9" s="39"/>
      <c r="C9" s="40"/>
      <c r="D9" s="109"/>
      <c r="E9" s="110"/>
      <c r="F9" s="110"/>
      <c r="G9" s="167"/>
      <c r="H9" s="49"/>
      <c r="I9" s="49"/>
      <c r="J9" s="49"/>
      <c r="K9" s="49"/>
      <c r="L9" s="50"/>
      <c r="M9" s="43"/>
      <c r="N9" s="45"/>
      <c r="O9" s="48"/>
      <c r="P9" s="49"/>
      <c r="Q9" s="49"/>
      <c r="R9" s="49"/>
      <c r="S9" s="49"/>
      <c r="T9" s="50"/>
    </row>
    <row r="10" spans="1:20" ht="12" customHeight="1" x14ac:dyDescent="0.35">
      <c r="A10" s="180"/>
      <c r="B10" s="57">
        <v>2</v>
      </c>
      <c r="C10" s="58"/>
      <c r="D10" s="61">
        <f>D8</f>
        <v>80000</v>
      </c>
      <c r="E10" s="62"/>
      <c r="F10" s="62"/>
      <c r="G10" s="168"/>
      <c r="H10" s="68">
        <f>D10*(M10/100)</f>
        <v>13600.000000000002</v>
      </c>
      <c r="I10" s="68"/>
      <c r="J10" s="68"/>
      <c r="K10" s="68"/>
      <c r="L10" s="69"/>
      <c r="M10" s="57">
        <v>17</v>
      </c>
      <c r="N10" s="58"/>
      <c r="O10" s="67">
        <f>H8*(O7/100)+(H8+H10)</f>
        <v>27744.000000000004</v>
      </c>
      <c r="P10" s="68"/>
      <c r="Q10" s="68"/>
      <c r="R10" s="68"/>
      <c r="S10" s="68"/>
      <c r="T10" s="69"/>
    </row>
    <row r="11" spans="1:20" ht="12" customHeight="1" x14ac:dyDescent="0.35">
      <c r="A11" s="180"/>
      <c r="B11" s="59"/>
      <c r="C11" s="60"/>
      <c r="D11" s="64"/>
      <c r="E11" s="65"/>
      <c r="F11" s="65"/>
      <c r="G11" s="169"/>
      <c r="H11" s="71"/>
      <c r="I11" s="71"/>
      <c r="J11" s="71"/>
      <c r="K11" s="71"/>
      <c r="L11" s="72"/>
      <c r="M11" s="73"/>
      <c r="N11" s="74"/>
      <c r="O11" s="70"/>
      <c r="P11" s="71"/>
      <c r="Q11" s="71"/>
      <c r="R11" s="71"/>
      <c r="S11" s="71"/>
      <c r="T11" s="72"/>
    </row>
    <row r="12" spans="1:20" ht="12" customHeight="1" x14ac:dyDescent="0.35">
      <c r="A12" s="180"/>
      <c r="B12" s="37">
        <v>3</v>
      </c>
      <c r="C12" s="38"/>
      <c r="D12" s="51">
        <f>D8</f>
        <v>80000</v>
      </c>
      <c r="E12" s="52"/>
      <c r="F12" s="52"/>
      <c r="G12" s="170"/>
      <c r="H12" s="46">
        <f t="shared" ref="H12" si="0">D12*(M12/100)</f>
        <v>13600.000000000002</v>
      </c>
      <c r="I12" s="46"/>
      <c r="J12" s="46"/>
      <c r="K12" s="46"/>
      <c r="L12" s="47"/>
      <c r="M12" s="37">
        <v>17</v>
      </c>
      <c r="N12" s="38"/>
      <c r="O12" s="41">
        <f>O10*(O7/100)+O10+H12</f>
        <v>42453.760000000002</v>
      </c>
      <c r="P12" s="46"/>
      <c r="Q12" s="46"/>
      <c r="R12" s="46"/>
      <c r="S12" s="46"/>
      <c r="T12" s="47"/>
    </row>
    <row r="13" spans="1:20" ht="12" customHeight="1" x14ac:dyDescent="0.35">
      <c r="A13" s="180"/>
      <c r="B13" s="39"/>
      <c r="C13" s="40"/>
      <c r="D13" s="54"/>
      <c r="E13" s="55"/>
      <c r="F13" s="55"/>
      <c r="G13" s="171"/>
      <c r="H13" s="49"/>
      <c r="I13" s="49"/>
      <c r="J13" s="49"/>
      <c r="K13" s="49"/>
      <c r="L13" s="50"/>
      <c r="M13" s="43"/>
      <c r="N13" s="45"/>
      <c r="O13" s="48"/>
      <c r="P13" s="49"/>
      <c r="Q13" s="49"/>
      <c r="R13" s="49"/>
      <c r="S13" s="49"/>
      <c r="T13" s="50"/>
    </row>
    <row r="14" spans="1:20" ht="12" customHeight="1" x14ac:dyDescent="0.35">
      <c r="A14" s="180"/>
      <c r="B14" s="57">
        <v>4</v>
      </c>
      <c r="C14" s="58"/>
      <c r="D14" s="61">
        <f>D8</f>
        <v>80000</v>
      </c>
      <c r="E14" s="62"/>
      <c r="F14" s="62"/>
      <c r="G14" s="168"/>
      <c r="H14" s="68">
        <f t="shared" ref="H14" si="1">D14*(M14/100)</f>
        <v>13600.000000000002</v>
      </c>
      <c r="I14" s="68"/>
      <c r="J14" s="68"/>
      <c r="K14" s="68"/>
      <c r="L14" s="69"/>
      <c r="M14" s="57">
        <v>17</v>
      </c>
      <c r="N14" s="58"/>
      <c r="O14" s="67">
        <f>O12*(O7/100)+O12+H14</f>
        <v>57751.910400000001</v>
      </c>
      <c r="P14" s="68"/>
      <c r="Q14" s="68"/>
      <c r="R14" s="68"/>
      <c r="S14" s="68"/>
      <c r="T14" s="69"/>
    </row>
    <row r="15" spans="1:20" ht="12" customHeight="1" x14ac:dyDescent="0.35">
      <c r="A15" s="180"/>
      <c r="B15" s="59"/>
      <c r="C15" s="60"/>
      <c r="D15" s="64"/>
      <c r="E15" s="65"/>
      <c r="F15" s="65"/>
      <c r="G15" s="169"/>
      <c r="H15" s="71"/>
      <c r="I15" s="71"/>
      <c r="J15" s="71"/>
      <c r="K15" s="71"/>
      <c r="L15" s="72"/>
      <c r="M15" s="73"/>
      <c r="N15" s="74"/>
      <c r="O15" s="70"/>
      <c r="P15" s="71"/>
      <c r="Q15" s="71"/>
      <c r="R15" s="71"/>
      <c r="S15" s="71"/>
      <c r="T15" s="72"/>
    </row>
    <row r="16" spans="1:20" ht="12" customHeight="1" x14ac:dyDescent="0.35">
      <c r="A16" s="180"/>
      <c r="B16" s="37">
        <v>5</v>
      </c>
      <c r="C16" s="38"/>
      <c r="D16" s="51">
        <f>D8</f>
        <v>80000</v>
      </c>
      <c r="E16" s="52"/>
      <c r="F16" s="52"/>
      <c r="G16" s="170"/>
      <c r="H16" s="46">
        <f>D16*(M16/100)</f>
        <v>13600.000000000002</v>
      </c>
      <c r="I16" s="46"/>
      <c r="J16" s="46"/>
      <c r="K16" s="46"/>
      <c r="L16" s="47"/>
      <c r="M16" s="37">
        <v>17</v>
      </c>
      <c r="N16" s="38"/>
      <c r="O16" s="41">
        <f>O14*(O7/100)+O14+H16</f>
        <v>73661.986816000004</v>
      </c>
      <c r="P16" s="46"/>
      <c r="Q16" s="46"/>
      <c r="R16" s="46"/>
      <c r="S16" s="46"/>
      <c r="T16" s="47"/>
    </row>
    <row r="17" spans="1:20" ht="12" customHeight="1" x14ac:dyDescent="0.35">
      <c r="A17" s="180"/>
      <c r="B17" s="39"/>
      <c r="C17" s="40"/>
      <c r="D17" s="54"/>
      <c r="E17" s="55"/>
      <c r="F17" s="55"/>
      <c r="G17" s="171"/>
      <c r="H17" s="49"/>
      <c r="I17" s="49"/>
      <c r="J17" s="49"/>
      <c r="K17" s="49"/>
      <c r="L17" s="50"/>
      <c r="M17" s="43"/>
      <c r="N17" s="45"/>
      <c r="O17" s="48"/>
      <c r="P17" s="49"/>
      <c r="Q17" s="49"/>
      <c r="R17" s="49"/>
      <c r="S17" s="49"/>
      <c r="T17" s="50"/>
    </row>
    <row r="18" spans="1:20" ht="12" customHeight="1" x14ac:dyDescent="0.35">
      <c r="A18" s="180"/>
      <c r="B18" s="57">
        <v>6</v>
      </c>
      <c r="C18" s="58"/>
      <c r="D18" s="61">
        <f>D8</f>
        <v>80000</v>
      </c>
      <c r="E18" s="62"/>
      <c r="F18" s="62"/>
      <c r="G18" s="168"/>
      <c r="H18" s="68">
        <f>D8*(M18/100)</f>
        <v>13600.000000000002</v>
      </c>
      <c r="I18" s="68"/>
      <c r="J18" s="68"/>
      <c r="K18" s="68"/>
      <c r="L18" s="69"/>
      <c r="M18" s="57">
        <v>17</v>
      </c>
      <c r="N18" s="58"/>
      <c r="O18" s="67">
        <f>O16*(O7/100)+O16+H18</f>
        <v>90208.466288640004</v>
      </c>
      <c r="P18" s="68"/>
      <c r="Q18" s="68"/>
      <c r="R18" s="68"/>
      <c r="S18" s="68"/>
      <c r="T18" s="69"/>
    </row>
    <row r="19" spans="1:20" ht="12" customHeight="1" x14ac:dyDescent="0.35">
      <c r="A19" s="180"/>
      <c r="B19" s="59"/>
      <c r="C19" s="60"/>
      <c r="D19" s="64"/>
      <c r="E19" s="65"/>
      <c r="F19" s="65"/>
      <c r="G19" s="169"/>
      <c r="H19" s="71"/>
      <c r="I19" s="71"/>
      <c r="J19" s="71"/>
      <c r="K19" s="71"/>
      <c r="L19" s="72"/>
      <c r="M19" s="73"/>
      <c r="N19" s="74"/>
      <c r="O19" s="70"/>
      <c r="P19" s="71"/>
      <c r="Q19" s="71"/>
      <c r="R19" s="71"/>
      <c r="S19" s="71"/>
      <c r="T19" s="72"/>
    </row>
    <row r="20" spans="1:20" ht="12" customHeight="1" x14ac:dyDescent="0.35">
      <c r="A20" s="180"/>
      <c r="B20" s="37">
        <v>7</v>
      </c>
      <c r="C20" s="38"/>
      <c r="D20" s="83">
        <f>D8</f>
        <v>80000</v>
      </c>
      <c r="E20" s="84"/>
      <c r="F20" s="84"/>
      <c r="G20" s="172"/>
      <c r="H20" s="46">
        <f>D8*(M20/100)</f>
        <v>13600.000000000002</v>
      </c>
      <c r="I20" s="46"/>
      <c r="J20" s="46"/>
      <c r="K20" s="46"/>
      <c r="L20" s="47"/>
      <c r="M20" s="37">
        <v>17</v>
      </c>
      <c r="N20" s="38"/>
      <c r="O20" s="41">
        <f>O18*(O7/100)+O18+H20</f>
        <v>107416.8049401856</v>
      </c>
      <c r="P20" s="46"/>
      <c r="Q20" s="46"/>
      <c r="R20" s="46"/>
      <c r="S20" s="46"/>
      <c r="T20" s="47"/>
    </row>
    <row r="21" spans="1:20" ht="12" customHeight="1" x14ac:dyDescent="0.35">
      <c r="A21" s="180"/>
      <c r="B21" s="39"/>
      <c r="C21" s="40"/>
      <c r="D21" s="43"/>
      <c r="E21" s="44"/>
      <c r="F21" s="44"/>
      <c r="G21" s="173"/>
      <c r="H21" s="49"/>
      <c r="I21" s="49"/>
      <c r="J21" s="49"/>
      <c r="K21" s="49"/>
      <c r="L21" s="50"/>
      <c r="M21" s="43"/>
      <c r="N21" s="45"/>
      <c r="O21" s="48"/>
      <c r="P21" s="49"/>
      <c r="Q21" s="49"/>
      <c r="R21" s="49"/>
      <c r="S21" s="49"/>
      <c r="T21" s="50"/>
    </row>
    <row r="22" spans="1:20" ht="12" customHeight="1" x14ac:dyDescent="0.35">
      <c r="A22" s="180"/>
      <c r="B22" s="57">
        <v>8</v>
      </c>
      <c r="C22" s="58"/>
      <c r="D22" s="61">
        <f>D8</f>
        <v>80000</v>
      </c>
      <c r="E22" s="62"/>
      <c r="F22" s="62"/>
      <c r="G22" s="168"/>
      <c r="H22" s="68">
        <f>D8*(M22/100)</f>
        <v>13600.000000000002</v>
      </c>
      <c r="I22" s="68"/>
      <c r="J22" s="68"/>
      <c r="K22" s="68"/>
      <c r="L22" s="69"/>
      <c r="M22" s="57">
        <v>17</v>
      </c>
      <c r="N22" s="58"/>
      <c r="O22" s="67">
        <f>O20*(O7/100)+O20+H22</f>
        <v>125313.47713779302</v>
      </c>
      <c r="P22" s="68"/>
      <c r="Q22" s="68"/>
      <c r="R22" s="68"/>
      <c r="S22" s="68"/>
      <c r="T22" s="69"/>
    </row>
    <row r="23" spans="1:20" ht="12" customHeight="1" x14ac:dyDescent="0.35">
      <c r="A23" s="180"/>
      <c r="B23" s="59"/>
      <c r="C23" s="60"/>
      <c r="D23" s="64"/>
      <c r="E23" s="65"/>
      <c r="F23" s="65"/>
      <c r="G23" s="169"/>
      <c r="H23" s="71"/>
      <c r="I23" s="71"/>
      <c r="J23" s="71"/>
      <c r="K23" s="71"/>
      <c r="L23" s="72"/>
      <c r="M23" s="73"/>
      <c r="N23" s="74"/>
      <c r="O23" s="70"/>
      <c r="P23" s="71"/>
      <c r="Q23" s="71"/>
      <c r="R23" s="71"/>
      <c r="S23" s="71"/>
      <c r="T23" s="72"/>
    </row>
    <row r="24" spans="1:20" ht="12" customHeight="1" x14ac:dyDescent="0.35">
      <c r="A24" s="180"/>
      <c r="B24" s="37">
        <v>9</v>
      </c>
      <c r="C24" s="38"/>
      <c r="D24" s="51">
        <f>D8</f>
        <v>80000</v>
      </c>
      <c r="E24" s="52"/>
      <c r="F24" s="52"/>
      <c r="G24" s="170"/>
      <c r="H24" s="46">
        <f>D8*(M24/100)</f>
        <v>13600.000000000002</v>
      </c>
      <c r="I24" s="46"/>
      <c r="J24" s="46"/>
      <c r="K24" s="46"/>
      <c r="L24" s="47"/>
      <c r="M24" s="37">
        <v>17</v>
      </c>
      <c r="N24" s="38"/>
      <c r="O24" s="41">
        <f>O22*(O7/100)+O22+H24</f>
        <v>143926.01622330473</v>
      </c>
      <c r="P24" s="46"/>
      <c r="Q24" s="46"/>
      <c r="R24" s="46"/>
      <c r="S24" s="46"/>
      <c r="T24" s="47"/>
    </row>
    <row r="25" spans="1:20" ht="12" customHeight="1" x14ac:dyDescent="0.35">
      <c r="A25" s="180"/>
      <c r="B25" s="39"/>
      <c r="C25" s="40"/>
      <c r="D25" s="54"/>
      <c r="E25" s="55"/>
      <c r="F25" s="55"/>
      <c r="G25" s="171"/>
      <c r="H25" s="49"/>
      <c r="I25" s="49"/>
      <c r="J25" s="49"/>
      <c r="K25" s="49"/>
      <c r="L25" s="50"/>
      <c r="M25" s="43"/>
      <c r="N25" s="45"/>
      <c r="O25" s="48"/>
      <c r="P25" s="49"/>
      <c r="Q25" s="49"/>
      <c r="R25" s="49"/>
      <c r="S25" s="49"/>
      <c r="T25" s="50"/>
    </row>
    <row r="26" spans="1:20" ht="12" customHeight="1" x14ac:dyDescent="0.35">
      <c r="A26" s="180"/>
      <c r="B26" s="57">
        <v>10</v>
      </c>
      <c r="C26" s="58"/>
      <c r="D26" s="61">
        <f>D8</f>
        <v>80000</v>
      </c>
      <c r="E26" s="62"/>
      <c r="F26" s="62"/>
      <c r="G26" s="168"/>
      <c r="H26" s="68">
        <f>D8*(M26/100)</f>
        <v>13600.000000000002</v>
      </c>
      <c r="I26" s="68"/>
      <c r="J26" s="68"/>
      <c r="K26" s="68"/>
      <c r="L26" s="69"/>
      <c r="M26" s="57">
        <v>17</v>
      </c>
      <c r="N26" s="58"/>
      <c r="O26" s="67">
        <f>O24*(O7/100)+O24+H26</f>
        <v>163283.05687223692</v>
      </c>
      <c r="P26" s="68"/>
      <c r="Q26" s="68"/>
      <c r="R26" s="68"/>
      <c r="S26" s="68"/>
      <c r="T26" s="69"/>
    </row>
    <row r="27" spans="1:20" ht="12" customHeight="1" thickBot="1" x14ac:dyDescent="0.4">
      <c r="A27" s="181"/>
      <c r="B27" s="174"/>
      <c r="C27" s="175"/>
      <c r="D27" s="176"/>
      <c r="E27" s="177"/>
      <c r="F27" s="177"/>
      <c r="G27" s="178"/>
      <c r="H27" s="71"/>
      <c r="I27" s="71"/>
      <c r="J27" s="71"/>
      <c r="K27" s="71"/>
      <c r="L27" s="72"/>
      <c r="M27" s="73"/>
      <c r="N27" s="74"/>
      <c r="O27" s="70"/>
      <c r="P27" s="71"/>
      <c r="Q27" s="71"/>
      <c r="R27" s="71"/>
      <c r="S27" s="71"/>
      <c r="T27" s="72"/>
    </row>
    <row r="28" spans="1:20" ht="12" customHeight="1" x14ac:dyDescent="0.35">
      <c r="A28" s="161"/>
      <c r="B28" s="39">
        <v>11</v>
      </c>
      <c r="C28" s="40"/>
      <c r="D28" s="152">
        <f>SUM(D8:G27)</f>
        <v>800000</v>
      </c>
      <c r="E28" s="153"/>
      <c r="F28" s="153"/>
      <c r="G28" s="123"/>
      <c r="H28" s="41">
        <f>D8*(M28/100)</f>
        <v>26400</v>
      </c>
      <c r="I28" s="46"/>
      <c r="J28" s="46"/>
      <c r="K28" s="46"/>
      <c r="L28" s="47"/>
      <c r="M28" s="37">
        <v>33</v>
      </c>
      <c r="N28" s="38"/>
      <c r="O28" s="41">
        <f>O26*(O7/100)+O26+H28</f>
        <v>196214.3791471264</v>
      </c>
      <c r="P28" s="46"/>
      <c r="Q28" s="46"/>
      <c r="R28" s="46"/>
      <c r="S28" s="46"/>
      <c r="T28" s="47"/>
    </row>
    <row r="29" spans="1:20" ht="12" customHeight="1" thickBot="1" x14ac:dyDescent="0.4">
      <c r="B29" s="39"/>
      <c r="C29" s="40"/>
      <c r="D29" s="135"/>
      <c r="E29" s="136"/>
      <c r="F29" s="136"/>
      <c r="G29" s="137"/>
      <c r="H29" s="48"/>
      <c r="I29" s="49"/>
      <c r="J29" s="49"/>
      <c r="K29" s="49"/>
      <c r="L29" s="50"/>
      <c r="M29" s="43"/>
      <c r="N29" s="45"/>
      <c r="O29" s="48"/>
      <c r="P29" s="49"/>
      <c r="Q29" s="49"/>
      <c r="R29" s="49"/>
      <c r="S29" s="49"/>
      <c r="T29" s="50"/>
    </row>
    <row r="30" spans="1:20" ht="12" customHeight="1" thickTop="1" x14ac:dyDescent="0.35">
      <c r="B30" s="57">
        <v>12</v>
      </c>
      <c r="C30" s="58"/>
      <c r="D30" s="7"/>
      <c r="E30" s="7"/>
      <c r="F30" s="7"/>
      <c r="G30" s="7"/>
      <c r="H30" s="67">
        <f>D8*(M30/100)</f>
        <v>26400</v>
      </c>
      <c r="I30" s="68"/>
      <c r="J30" s="68"/>
      <c r="K30" s="68"/>
      <c r="L30" s="69"/>
      <c r="M30" s="57">
        <v>33</v>
      </c>
      <c r="N30" s="58"/>
      <c r="O30" s="67">
        <f>O28*(O7/100)+O28+H30</f>
        <v>230462.95431301146</v>
      </c>
      <c r="P30" s="68"/>
      <c r="Q30" s="68"/>
      <c r="R30" s="68"/>
      <c r="S30" s="68"/>
      <c r="T30" s="69"/>
    </row>
    <row r="31" spans="1:20" ht="12" customHeight="1" x14ac:dyDescent="0.35">
      <c r="B31" s="59"/>
      <c r="C31" s="60"/>
      <c r="D31" s="4"/>
      <c r="E31" s="4"/>
      <c r="F31" s="4"/>
      <c r="G31" s="4"/>
      <c r="H31" s="70"/>
      <c r="I31" s="71"/>
      <c r="J31" s="71"/>
      <c r="K31" s="71"/>
      <c r="L31" s="72"/>
      <c r="M31" s="73"/>
      <c r="N31" s="74"/>
      <c r="O31" s="70"/>
      <c r="P31" s="71"/>
      <c r="Q31" s="71"/>
      <c r="R31" s="71"/>
      <c r="S31" s="71"/>
      <c r="T31" s="72"/>
    </row>
    <row r="32" spans="1:20" ht="12" customHeight="1" x14ac:dyDescent="0.35">
      <c r="B32" s="37">
        <v>13</v>
      </c>
      <c r="C32" s="38"/>
      <c r="D32" s="37"/>
      <c r="E32" s="42"/>
      <c r="F32" s="42"/>
      <c r="G32" s="38"/>
      <c r="H32" s="41">
        <f>D8*(M30/100)</f>
        <v>26400</v>
      </c>
      <c r="I32" s="46"/>
      <c r="J32" s="46"/>
      <c r="K32" s="46"/>
      <c r="L32" s="47"/>
      <c r="M32" s="37">
        <v>33</v>
      </c>
      <c r="N32" s="38"/>
      <c r="O32" s="41">
        <f>O30*(O7/100)+O30+H32</f>
        <v>266081.47248553194</v>
      </c>
      <c r="P32" s="46"/>
      <c r="Q32" s="46"/>
      <c r="R32" s="46"/>
      <c r="S32" s="46"/>
      <c r="T32" s="47"/>
    </row>
    <row r="33" spans="2:20" ht="12" customHeight="1" x14ac:dyDescent="0.35">
      <c r="B33" s="39"/>
      <c r="C33" s="40"/>
      <c r="D33" s="43"/>
      <c r="E33" s="44"/>
      <c r="F33" s="44"/>
      <c r="G33" s="45"/>
      <c r="H33" s="48"/>
      <c r="I33" s="49"/>
      <c r="J33" s="49"/>
      <c r="K33" s="49"/>
      <c r="L33" s="50"/>
      <c r="M33" s="43"/>
      <c r="N33" s="45"/>
      <c r="O33" s="48"/>
      <c r="P33" s="49"/>
      <c r="Q33" s="49"/>
      <c r="R33" s="49"/>
      <c r="S33" s="49"/>
      <c r="T33" s="50"/>
    </row>
    <row r="34" spans="2:20" ht="12" customHeight="1" x14ac:dyDescent="0.35">
      <c r="B34" s="57">
        <v>14</v>
      </c>
      <c r="C34" s="58"/>
      <c r="D34" s="3"/>
      <c r="E34" s="3"/>
      <c r="F34" s="3"/>
      <c r="G34" s="3"/>
      <c r="H34" s="67">
        <f>D8*(M30/100)</f>
        <v>26400</v>
      </c>
      <c r="I34" s="68"/>
      <c r="J34" s="68"/>
      <c r="K34" s="68"/>
      <c r="L34" s="69"/>
      <c r="M34" s="57">
        <v>33</v>
      </c>
      <c r="N34" s="58"/>
      <c r="O34" s="67">
        <f>O32*(O7/100)+O32+H34</f>
        <v>303124.73138495319</v>
      </c>
      <c r="P34" s="68"/>
      <c r="Q34" s="68"/>
      <c r="R34" s="68"/>
      <c r="S34" s="68"/>
      <c r="T34" s="69"/>
    </row>
    <row r="35" spans="2:20" ht="12" customHeight="1" x14ac:dyDescent="0.35">
      <c r="B35" s="59"/>
      <c r="C35" s="60"/>
      <c r="D35" s="4"/>
      <c r="E35" s="4"/>
      <c r="F35" s="4"/>
      <c r="G35" s="4"/>
      <c r="H35" s="70"/>
      <c r="I35" s="71"/>
      <c r="J35" s="71"/>
      <c r="K35" s="71"/>
      <c r="L35" s="72"/>
      <c r="M35" s="73"/>
      <c r="N35" s="74"/>
      <c r="O35" s="70"/>
      <c r="P35" s="71"/>
      <c r="Q35" s="71"/>
      <c r="R35" s="71"/>
      <c r="S35" s="71"/>
      <c r="T35" s="72"/>
    </row>
    <row r="36" spans="2:20" ht="12" customHeight="1" x14ac:dyDescent="0.35">
      <c r="B36" s="37">
        <v>15</v>
      </c>
      <c r="C36" s="38"/>
      <c r="D36" s="37"/>
      <c r="E36" s="42"/>
      <c r="F36" s="42"/>
      <c r="G36" s="38"/>
      <c r="H36" s="41">
        <f>D8*(M30/100)</f>
        <v>26400</v>
      </c>
      <c r="I36" s="46"/>
      <c r="J36" s="46"/>
      <c r="K36" s="46"/>
      <c r="L36" s="47"/>
      <c r="M36" s="37">
        <v>33</v>
      </c>
      <c r="N36" s="38"/>
      <c r="O36" s="41">
        <f>O34*(O7/100)+O34+H36</f>
        <v>341649.7206403513</v>
      </c>
      <c r="P36" s="46"/>
      <c r="Q36" s="46"/>
      <c r="R36" s="46"/>
      <c r="S36" s="46"/>
      <c r="T36" s="47"/>
    </row>
    <row r="37" spans="2:20" ht="12" customHeight="1" x14ac:dyDescent="0.35">
      <c r="B37" s="39"/>
      <c r="C37" s="40"/>
      <c r="D37" s="43"/>
      <c r="E37" s="44"/>
      <c r="F37" s="44"/>
      <c r="G37" s="45"/>
      <c r="H37" s="48"/>
      <c r="I37" s="49"/>
      <c r="J37" s="49"/>
      <c r="K37" s="49"/>
      <c r="L37" s="50"/>
      <c r="M37" s="43"/>
      <c r="N37" s="45"/>
      <c r="O37" s="48"/>
      <c r="P37" s="49"/>
      <c r="Q37" s="49"/>
      <c r="R37" s="49"/>
      <c r="S37" s="49"/>
      <c r="T37" s="50"/>
    </row>
    <row r="38" spans="2:20" ht="12" customHeight="1" x14ac:dyDescent="0.35">
      <c r="B38" s="57">
        <v>16</v>
      </c>
      <c r="C38" s="58"/>
      <c r="D38" s="3"/>
      <c r="E38" s="3"/>
      <c r="F38" s="3"/>
      <c r="G38" s="3"/>
      <c r="H38" s="67">
        <f>D8*(M30/100)</f>
        <v>26400</v>
      </c>
      <c r="I38" s="68"/>
      <c r="J38" s="68"/>
      <c r="K38" s="68"/>
      <c r="L38" s="69"/>
      <c r="M38" s="57">
        <v>33</v>
      </c>
      <c r="N38" s="58"/>
      <c r="O38" s="67">
        <f>O36*(O7/100)+O36+H38</f>
        <v>381715.70946596534</v>
      </c>
      <c r="P38" s="68"/>
      <c r="Q38" s="68"/>
      <c r="R38" s="68"/>
      <c r="S38" s="68"/>
      <c r="T38" s="69"/>
    </row>
    <row r="39" spans="2:20" ht="12" customHeight="1" x14ac:dyDescent="0.35">
      <c r="B39" s="59"/>
      <c r="C39" s="60"/>
      <c r="D39" s="4"/>
      <c r="E39" s="4"/>
      <c r="F39" s="4"/>
      <c r="G39" s="4"/>
      <c r="H39" s="70"/>
      <c r="I39" s="71"/>
      <c r="J39" s="71"/>
      <c r="K39" s="71"/>
      <c r="L39" s="72"/>
      <c r="M39" s="73"/>
      <c r="N39" s="74"/>
      <c r="O39" s="70"/>
      <c r="P39" s="71"/>
      <c r="Q39" s="71"/>
      <c r="R39" s="71"/>
      <c r="S39" s="71"/>
      <c r="T39" s="72"/>
    </row>
    <row r="40" spans="2:20" ht="12" customHeight="1" x14ac:dyDescent="0.35">
      <c r="B40" s="37">
        <v>17</v>
      </c>
      <c r="C40" s="38"/>
      <c r="D40" s="37"/>
      <c r="E40" s="42"/>
      <c r="F40" s="42"/>
      <c r="G40" s="38"/>
      <c r="H40" s="41">
        <f>D8*(M30/100)</f>
        <v>26400</v>
      </c>
      <c r="I40" s="46"/>
      <c r="J40" s="46"/>
      <c r="K40" s="46"/>
      <c r="L40" s="47"/>
      <c r="M40" s="37">
        <v>33</v>
      </c>
      <c r="N40" s="38"/>
      <c r="O40" s="41">
        <f>O38*(O7/100)+O38+H40</f>
        <v>423384.33784460393</v>
      </c>
      <c r="P40" s="46"/>
      <c r="Q40" s="46"/>
      <c r="R40" s="46"/>
      <c r="S40" s="46"/>
      <c r="T40" s="47"/>
    </row>
    <row r="41" spans="2:20" ht="12" customHeight="1" x14ac:dyDescent="0.35">
      <c r="B41" s="39"/>
      <c r="C41" s="40"/>
      <c r="D41" s="43"/>
      <c r="E41" s="44"/>
      <c r="F41" s="44"/>
      <c r="G41" s="45"/>
      <c r="H41" s="48"/>
      <c r="I41" s="49"/>
      <c r="J41" s="49"/>
      <c r="K41" s="49"/>
      <c r="L41" s="50"/>
      <c r="M41" s="43"/>
      <c r="N41" s="45"/>
      <c r="O41" s="48"/>
      <c r="P41" s="49"/>
      <c r="Q41" s="49"/>
      <c r="R41" s="49"/>
      <c r="S41" s="49"/>
      <c r="T41" s="50"/>
    </row>
    <row r="42" spans="2:20" ht="12" customHeight="1" x14ac:dyDescent="0.35">
      <c r="B42" s="57">
        <v>18</v>
      </c>
      <c r="C42" s="58"/>
      <c r="D42" s="3"/>
      <c r="E42" s="3"/>
      <c r="F42" s="3"/>
      <c r="G42" s="3"/>
      <c r="H42" s="67">
        <f>D8*(M30/100)</f>
        <v>26400</v>
      </c>
      <c r="I42" s="68"/>
      <c r="J42" s="68"/>
      <c r="K42" s="68"/>
      <c r="L42" s="69"/>
      <c r="M42" s="57">
        <v>33</v>
      </c>
      <c r="N42" s="58"/>
      <c r="O42" s="67">
        <f>O40*(O7/100)+O40+H42</f>
        <v>466719.71135838807</v>
      </c>
      <c r="P42" s="68"/>
      <c r="Q42" s="68"/>
      <c r="R42" s="68"/>
      <c r="S42" s="68"/>
      <c r="T42" s="69"/>
    </row>
    <row r="43" spans="2:20" ht="12" customHeight="1" x14ac:dyDescent="0.35">
      <c r="B43" s="59"/>
      <c r="C43" s="60"/>
      <c r="D43" s="4"/>
      <c r="E43" s="4"/>
      <c r="F43" s="4"/>
      <c r="G43" s="4"/>
      <c r="H43" s="70"/>
      <c r="I43" s="71"/>
      <c r="J43" s="71"/>
      <c r="K43" s="71"/>
      <c r="L43" s="72"/>
      <c r="M43" s="73"/>
      <c r="N43" s="74"/>
      <c r="O43" s="70"/>
      <c r="P43" s="71"/>
      <c r="Q43" s="71"/>
      <c r="R43" s="71"/>
      <c r="S43" s="71"/>
      <c r="T43" s="72"/>
    </row>
    <row r="44" spans="2:20" ht="12" customHeight="1" x14ac:dyDescent="0.35">
      <c r="B44" s="37">
        <v>19</v>
      </c>
      <c r="C44" s="38"/>
      <c r="D44" s="37"/>
      <c r="E44" s="42"/>
      <c r="F44" s="42"/>
      <c r="G44" s="38"/>
      <c r="H44" s="41">
        <f>D8*(M30/100)</f>
        <v>26400</v>
      </c>
      <c r="I44" s="46"/>
      <c r="J44" s="46"/>
      <c r="K44" s="46"/>
      <c r="L44" s="47"/>
      <c r="M44" s="37">
        <v>33</v>
      </c>
      <c r="N44" s="38"/>
      <c r="O44" s="41">
        <f>O42*(O7/100)+O42+H44</f>
        <v>511788.4998127236</v>
      </c>
      <c r="P44" s="46"/>
      <c r="Q44" s="46"/>
      <c r="R44" s="46"/>
      <c r="S44" s="46"/>
      <c r="T44" s="47"/>
    </row>
    <row r="45" spans="2:20" ht="12" customHeight="1" x14ac:dyDescent="0.35">
      <c r="B45" s="39"/>
      <c r="C45" s="40"/>
      <c r="D45" s="43"/>
      <c r="E45" s="44"/>
      <c r="F45" s="44"/>
      <c r="G45" s="45"/>
      <c r="H45" s="48"/>
      <c r="I45" s="49"/>
      <c r="J45" s="49"/>
      <c r="K45" s="49"/>
      <c r="L45" s="50"/>
      <c r="M45" s="43"/>
      <c r="N45" s="45"/>
      <c r="O45" s="48"/>
      <c r="P45" s="49"/>
      <c r="Q45" s="49"/>
      <c r="R45" s="49"/>
      <c r="S45" s="49"/>
      <c r="T45" s="50"/>
    </row>
    <row r="46" spans="2:20" ht="12" customHeight="1" x14ac:dyDescent="0.35">
      <c r="B46" s="57">
        <v>20</v>
      </c>
      <c r="C46" s="58"/>
      <c r="D46" s="3"/>
      <c r="E46" s="3"/>
      <c r="F46" s="3"/>
      <c r="G46" s="3"/>
      <c r="H46" s="67">
        <f>D8*(M30/100)</f>
        <v>26400</v>
      </c>
      <c r="I46" s="68"/>
      <c r="J46" s="68"/>
      <c r="K46" s="68"/>
      <c r="L46" s="69"/>
      <c r="M46" s="57">
        <v>33</v>
      </c>
      <c r="N46" s="58"/>
      <c r="O46" s="67">
        <f>O44*(O7/100)+O44+H46</f>
        <v>558660.03980523255</v>
      </c>
      <c r="P46" s="68"/>
      <c r="Q46" s="68"/>
      <c r="R46" s="68"/>
      <c r="S46" s="68"/>
      <c r="T46" s="69"/>
    </row>
    <row r="47" spans="2:20" ht="12" customHeight="1" x14ac:dyDescent="0.35">
      <c r="B47" s="73"/>
      <c r="C47" s="74"/>
      <c r="D47" s="4"/>
      <c r="E47" s="4"/>
      <c r="F47" s="4"/>
      <c r="G47" s="4"/>
      <c r="H47" s="70"/>
      <c r="I47" s="71"/>
      <c r="J47" s="71"/>
      <c r="K47" s="71"/>
      <c r="L47" s="72"/>
      <c r="M47" s="73"/>
      <c r="N47" s="74"/>
      <c r="O47" s="70"/>
      <c r="P47" s="71"/>
      <c r="Q47" s="71"/>
      <c r="R47" s="71"/>
      <c r="S47" s="71"/>
      <c r="T47" s="72"/>
    </row>
    <row r="48" spans="2:20" ht="12" customHeight="1" x14ac:dyDescent="0.35">
      <c r="B48" s="116"/>
      <c r="C48" s="117"/>
      <c r="D48" s="37"/>
      <c r="E48" s="42"/>
      <c r="F48" s="42"/>
      <c r="G48" s="38"/>
      <c r="H48" s="91">
        <f>SUM(H8:L47)</f>
        <v>400000</v>
      </c>
      <c r="I48" s="92"/>
      <c r="J48" s="92"/>
      <c r="K48" s="92"/>
      <c r="L48" s="93"/>
      <c r="M48" s="37">
        <f>SUM(M8:N46)</f>
        <v>500</v>
      </c>
      <c r="N48" s="38"/>
      <c r="O48" s="41"/>
      <c r="P48" s="46"/>
      <c r="Q48" s="46"/>
      <c r="R48" s="46"/>
      <c r="S48" s="46"/>
      <c r="T48" s="47"/>
    </row>
    <row r="49" spans="1:28" ht="12" customHeight="1" x14ac:dyDescent="0.35">
      <c r="B49" s="118"/>
      <c r="C49" s="119"/>
      <c r="D49" s="39"/>
      <c r="E49" s="84"/>
      <c r="F49" s="84"/>
      <c r="G49" s="40"/>
      <c r="H49" s="129"/>
      <c r="I49" s="111"/>
      <c r="J49" s="111"/>
      <c r="K49" s="111"/>
      <c r="L49" s="130"/>
      <c r="M49" s="39"/>
      <c r="N49" s="40"/>
      <c r="O49" s="48"/>
      <c r="P49" s="49"/>
      <c r="Q49" s="49"/>
      <c r="R49" s="49"/>
      <c r="S49" s="49"/>
      <c r="T49" s="50"/>
    </row>
    <row r="50" spans="1:28" ht="14.5" customHeight="1" x14ac:dyDescent="0.35">
      <c r="B50" s="120"/>
      <c r="C50" s="121"/>
      <c r="D50" s="97" t="s">
        <v>5</v>
      </c>
      <c r="E50" s="98"/>
      <c r="F50" s="98"/>
      <c r="G50" s="98"/>
      <c r="H50" s="98"/>
      <c r="I50" s="98"/>
      <c r="J50" s="98"/>
      <c r="K50" s="98"/>
      <c r="L50" s="98"/>
      <c r="M50" s="98"/>
      <c r="N50" s="99"/>
      <c r="O50" s="85">
        <v>571726</v>
      </c>
      <c r="P50" s="86"/>
      <c r="Q50" s="86"/>
      <c r="R50" s="86"/>
      <c r="S50" s="86"/>
      <c r="T50" s="87"/>
    </row>
    <row r="51" spans="1:28" ht="14.5" customHeight="1" x14ac:dyDescent="0.35">
      <c r="B51" s="122"/>
      <c r="C51" s="123"/>
      <c r="D51" s="158"/>
      <c r="E51" s="159"/>
      <c r="F51" s="159"/>
      <c r="G51" s="159"/>
      <c r="H51" s="159"/>
      <c r="I51" s="159"/>
      <c r="J51" s="159"/>
      <c r="K51" s="159"/>
      <c r="L51" s="159"/>
      <c r="M51" s="159"/>
      <c r="N51" s="160"/>
      <c r="O51" s="126"/>
      <c r="P51" s="127"/>
      <c r="Q51" s="127"/>
      <c r="R51" s="127"/>
      <c r="S51" s="127"/>
      <c r="T51" s="128"/>
    </row>
    <row r="52" spans="1:28" ht="14.5" customHeight="1" x14ac:dyDescent="0.35">
      <c r="B52" s="124"/>
      <c r="C52" s="125"/>
      <c r="D52" s="100"/>
      <c r="E52" s="101"/>
      <c r="F52" s="101"/>
      <c r="G52" s="101"/>
      <c r="H52" s="101"/>
      <c r="I52" s="101"/>
      <c r="J52" s="101"/>
      <c r="K52" s="101"/>
      <c r="L52" s="101"/>
      <c r="M52" s="101"/>
      <c r="N52" s="102"/>
      <c r="O52" s="88"/>
      <c r="P52" s="89"/>
      <c r="Q52" s="89"/>
      <c r="R52" s="89"/>
      <c r="S52" s="89"/>
      <c r="T52" s="90"/>
    </row>
    <row r="53" spans="1:28" ht="14.5" customHeight="1" x14ac:dyDescent="0.35">
      <c r="A53" s="28"/>
      <c r="B53" s="27"/>
      <c r="C53" s="27"/>
      <c r="D53" s="27"/>
      <c r="E53" s="27"/>
      <c r="F53" s="27"/>
      <c r="G53" s="27"/>
      <c r="H53" s="154">
        <f>H48+O50</f>
        <v>971726</v>
      </c>
      <c r="I53" s="155"/>
      <c r="J53" s="155"/>
      <c r="K53" s="155"/>
      <c r="L53" s="155"/>
      <c r="M53" s="27"/>
      <c r="N53" s="27"/>
      <c r="O53" s="86">
        <f>O46+O50</f>
        <v>1130386.0398052325</v>
      </c>
      <c r="P53" s="86"/>
      <c r="Q53" s="86"/>
      <c r="R53" s="86"/>
      <c r="S53" s="86"/>
      <c r="T53" s="86"/>
    </row>
    <row r="54" spans="1:28" ht="14.5" customHeight="1" thickBot="1" x14ac:dyDescent="0.4">
      <c r="A54" s="28"/>
      <c r="B54" s="29"/>
      <c r="C54" s="29"/>
      <c r="D54" s="29"/>
      <c r="E54" s="29"/>
      <c r="F54" s="29"/>
      <c r="G54" s="29"/>
      <c r="H54" s="156"/>
      <c r="I54" s="156"/>
      <c r="J54" s="156"/>
      <c r="K54" s="156"/>
      <c r="L54" s="156"/>
      <c r="M54" s="29"/>
      <c r="N54" s="29"/>
      <c r="O54" s="157"/>
      <c r="P54" s="157"/>
      <c r="Q54" s="157"/>
      <c r="R54" s="157"/>
      <c r="S54" s="157"/>
      <c r="T54" s="157"/>
    </row>
    <row r="55" spans="1:28" ht="14.5" customHeight="1" thickTop="1" x14ac:dyDescent="0.35">
      <c r="A55" s="6"/>
    </row>
    <row r="56" spans="1:28" ht="14.5" customHeight="1" x14ac:dyDescent="0.35">
      <c r="A56" s="6"/>
    </row>
    <row r="57" spans="1:28" ht="14.5" customHeight="1" x14ac:dyDescent="0.35">
      <c r="A57" s="6"/>
    </row>
    <row r="58" spans="1:28" ht="14.5" customHeight="1" x14ac:dyDescent="0.35">
      <c r="B58" s="12" t="s">
        <v>11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5" customHeight="1" x14ac:dyDescent="0.35">
      <c r="B59" s="32" t="s">
        <v>6</v>
      </c>
      <c r="C59" s="33"/>
      <c r="D59" s="33"/>
      <c r="E59" s="33"/>
      <c r="F59" s="33"/>
      <c r="G59" s="33"/>
      <c r="H59" s="33"/>
      <c r="I59" s="33"/>
      <c r="J59" s="34"/>
      <c r="K59" s="32" t="s">
        <v>7</v>
      </c>
      <c r="L59" s="33"/>
      <c r="M59" s="33"/>
      <c r="N59" s="33"/>
      <c r="O59" s="33"/>
      <c r="P59" s="33"/>
      <c r="Q59" s="33"/>
      <c r="R59" s="33"/>
      <c r="S59" s="33"/>
      <c r="T59" s="34"/>
      <c r="U59" s="1"/>
      <c r="V59" s="1"/>
      <c r="W59" s="1"/>
      <c r="X59" s="1"/>
      <c r="Y59" s="1"/>
      <c r="Z59" s="1"/>
      <c r="AA59" s="1"/>
      <c r="AB59" s="1"/>
    </row>
    <row r="60" spans="1:28" x14ac:dyDescent="0.35">
      <c r="B60" s="13" t="s">
        <v>8</v>
      </c>
      <c r="C60" s="8"/>
      <c r="D60" s="8"/>
      <c r="E60" s="8"/>
      <c r="F60" s="8"/>
      <c r="G60" s="8"/>
      <c r="H60" s="8"/>
      <c r="I60" s="8"/>
      <c r="J60" s="9"/>
      <c r="K60" s="13" t="s">
        <v>17</v>
      </c>
      <c r="L60" s="8"/>
      <c r="M60" s="8"/>
      <c r="N60" s="8"/>
      <c r="O60" s="8"/>
      <c r="P60" s="8"/>
      <c r="Q60" s="8"/>
      <c r="R60" s="8"/>
      <c r="S60" s="8"/>
      <c r="T60" s="9"/>
      <c r="U60" s="1"/>
      <c r="V60" s="1"/>
      <c r="W60" s="1"/>
      <c r="X60" s="1"/>
      <c r="Y60" s="1"/>
      <c r="Z60" s="1"/>
      <c r="AA60" s="1"/>
      <c r="AB60" s="1"/>
    </row>
    <row r="61" spans="1:28" x14ac:dyDescent="0.35">
      <c r="B61" s="13" t="s">
        <v>9</v>
      </c>
      <c r="C61" s="8"/>
      <c r="D61" s="8"/>
      <c r="E61" s="8"/>
      <c r="F61" s="8"/>
      <c r="G61" s="8"/>
      <c r="H61" s="8"/>
      <c r="I61" s="8"/>
      <c r="J61" s="9"/>
      <c r="K61" s="14" t="s">
        <v>10</v>
      </c>
      <c r="L61" s="10"/>
      <c r="M61" s="10"/>
      <c r="N61" s="10"/>
      <c r="O61" s="10"/>
      <c r="P61" s="10"/>
      <c r="Q61" s="10"/>
      <c r="R61" s="10"/>
      <c r="S61" s="10"/>
      <c r="T61" s="11"/>
      <c r="U61" s="2"/>
      <c r="V61" s="2"/>
      <c r="W61" s="2"/>
      <c r="X61" s="2"/>
      <c r="Y61" s="2"/>
      <c r="Z61" s="2"/>
      <c r="AA61" s="2"/>
      <c r="AB61" s="2"/>
    </row>
    <row r="62" spans="1:28" x14ac:dyDescent="0.35">
      <c r="B62" s="1" t="s">
        <v>13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35">
      <c r="B63" s="1" t="s">
        <v>20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35">
      <c r="B64" s="1" t="s">
        <v>14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35">
      <c r="B65" t="s">
        <v>12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35">
      <c r="A66" s="2"/>
      <c r="B66" s="5"/>
      <c r="C66" s="5"/>
      <c r="D66" s="5"/>
      <c r="E66" s="5"/>
      <c r="F66" s="5"/>
      <c r="G66" s="5"/>
    </row>
    <row r="70" spans="1:28" ht="15.5" customHeight="1" x14ac:dyDescent="0.35"/>
    <row r="71" spans="1:28" ht="14.5" customHeight="1" x14ac:dyDescent="0.35"/>
    <row r="72" spans="1:28" ht="14.5" customHeight="1" x14ac:dyDescent="0.35"/>
  </sheetData>
  <mergeCells count="114">
    <mergeCell ref="A8:A27"/>
    <mergeCell ref="H53:L54"/>
    <mergeCell ref="O53:T54"/>
    <mergeCell ref="B50:C52"/>
    <mergeCell ref="D50:N52"/>
    <mergeCell ref="O50:T52"/>
    <mergeCell ref="D48:G49"/>
    <mergeCell ref="H48:L49"/>
    <mergeCell ref="M48:N49"/>
    <mergeCell ref="O48:T49"/>
    <mergeCell ref="B48:C49"/>
    <mergeCell ref="O46:T47"/>
    <mergeCell ref="B46:C47"/>
    <mergeCell ref="H46:L47"/>
    <mergeCell ref="M46:N47"/>
    <mergeCell ref="D44:G45"/>
    <mergeCell ref="H44:L45"/>
    <mergeCell ref="M44:N45"/>
    <mergeCell ref="O44:T45"/>
    <mergeCell ref="B44:C45"/>
    <mergeCell ref="O42:T43"/>
    <mergeCell ref="B42:C43"/>
    <mergeCell ref="H42:L43"/>
    <mergeCell ref="M42:N43"/>
    <mergeCell ref="D40:G41"/>
    <mergeCell ref="H40:L41"/>
    <mergeCell ref="M40:N41"/>
    <mergeCell ref="O40:T41"/>
    <mergeCell ref="B40:C41"/>
    <mergeCell ref="O38:T39"/>
    <mergeCell ref="B38:C39"/>
    <mergeCell ref="H38:L39"/>
    <mergeCell ref="M38:N39"/>
    <mergeCell ref="D36:G37"/>
    <mergeCell ref="H36:L37"/>
    <mergeCell ref="M36:N37"/>
    <mergeCell ref="O36:T37"/>
    <mergeCell ref="B36:C37"/>
    <mergeCell ref="O34:T35"/>
    <mergeCell ref="B34:C35"/>
    <mergeCell ref="H34:L35"/>
    <mergeCell ref="M34:N35"/>
    <mergeCell ref="D32:G33"/>
    <mergeCell ref="H32:L33"/>
    <mergeCell ref="M32:N33"/>
    <mergeCell ref="O32:T33"/>
    <mergeCell ref="B32:C33"/>
    <mergeCell ref="B30:C31"/>
    <mergeCell ref="H30:L31"/>
    <mergeCell ref="M30:N31"/>
    <mergeCell ref="O30:T31"/>
    <mergeCell ref="M28:N29"/>
    <mergeCell ref="O28:T29"/>
    <mergeCell ref="B28:C29"/>
    <mergeCell ref="D28:G29"/>
    <mergeCell ref="H28:L29"/>
    <mergeCell ref="H26:L27"/>
    <mergeCell ref="M26:N27"/>
    <mergeCell ref="O26:T27"/>
    <mergeCell ref="B26:C27"/>
    <mergeCell ref="D26:G27"/>
    <mergeCell ref="D24:G25"/>
    <mergeCell ref="H24:L25"/>
    <mergeCell ref="M24:N25"/>
    <mergeCell ref="O24:T25"/>
    <mergeCell ref="B24:C25"/>
    <mergeCell ref="O22:T23"/>
    <mergeCell ref="B22:C23"/>
    <mergeCell ref="D22:G23"/>
    <mergeCell ref="H22:L23"/>
    <mergeCell ref="M22:N23"/>
    <mergeCell ref="M20:N21"/>
    <mergeCell ref="O20:T21"/>
    <mergeCell ref="B20:C21"/>
    <mergeCell ref="D20:G21"/>
    <mergeCell ref="H20:L21"/>
    <mergeCell ref="H18:L19"/>
    <mergeCell ref="M18:N19"/>
    <mergeCell ref="O18:T19"/>
    <mergeCell ref="B18:C19"/>
    <mergeCell ref="D18:G19"/>
    <mergeCell ref="D16:G17"/>
    <mergeCell ref="H16:L17"/>
    <mergeCell ref="M16:N17"/>
    <mergeCell ref="O16:T17"/>
    <mergeCell ref="B16:C17"/>
    <mergeCell ref="O14:T15"/>
    <mergeCell ref="B14:C15"/>
    <mergeCell ref="D14:G15"/>
    <mergeCell ref="H14:L15"/>
    <mergeCell ref="M14:N15"/>
    <mergeCell ref="M12:N13"/>
    <mergeCell ref="O12:T13"/>
    <mergeCell ref="B12:C13"/>
    <mergeCell ref="D12:G13"/>
    <mergeCell ref="H12:L13"/>
    <mergeCell ref="H10:L11"/>
    <mergeCell ref="M10:N11"/>
    <mergeCell ref="O10:T11"/>
    <mergeCell ref="B10:C11"/>
    <mergeCell ref="D10:G11"/>
    <mergeCell ref="D8:G9"/>
    <mergeCell ref="H8:L9"/>
    <mergeCell ref="M8:N9"/>
    <mergeCell ref="O8:T9"/>
    <mergeCell ref="B8:C9"/>
    <mergeCell ref="O6:T6"/>
    <mergeCell ref="O7:Q7"/>
    <mergeCell ref="D5:G7"/>
    <mergeCell ref="H5:L7"/>
    <mergeCell ref="M5:N7"/>
    <mergeCell ref="O5:T5"/>
    <mergeCell ref="B3:C7"/>
    <mergeCell ref="D3:T4"/>
  </mergeCells>
  <pageMargins left="0.42" right="0.3" top="0.39" bottom="0.3" header="0.3" footer="0.2"/>
  <pageSetup scale="62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37EF-951E-4434-BFA1-3988DCF4D87E}">
  <sheetPr>
    <pageSetUpPr fitToPage="1"/>
  </sheetPr>
  <dimension ref="A1:T72"/>
  <sheetViews>
    <sheetView topLeftCell="A52" zoomScale="86" zoomScaleNormal="86" workbookViewId="0">
      <selection activeCell="V66" sqref="V66"/>
    </sheetView>
  </sheetViews>
  <sheetFormatPr defaultRowHeight="14.5" x14ac:dyDescent="0.35"/>
  <cols>
    <col min="1" max="2" width="2.6328125" customWidth="1"/>
    <col min="3" max="20" width="2.7265625" style="1" customWidth="1"/>
    <col min="21" max="47" width="2.6328125" customWidth="1"/>
  </cols>
  <sheetData>
    <row r="1" spans="1:19" ht="15" customHeight="1" x14ac:dyDescent="0.35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" customHeight="1" x14ac:dyDescent="0.3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35">
      <c r="A3" s="103" t="s">
        <v>0</v>
      </c>
      <c r="B3" s="105"/>
      <c r="C3" s="97" t="s">
        <v>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1:19" x14ac:dyDescent="0.35">
      <c r="A4" s="131"/>
      <c r="B4" s="132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2"/>
    </row>
    <row r="5" spans="1:19" x14ac:dyDescent="0.35">
      <c r="A5" s="131"/>
      <c r="B5" s="132"/>
      <c r="C5" s="103" t="s">
        <v>18</v>
      </c>
      <c r="D5" s="104"/>
      <c r="E5" s="104"/>
      <c r="F5" s="105"/>
      <c r="G5" s="112" t="s">
        <v>16</v>
      </c>
      <c r="H5" s="113"/>
      <c r="I5" s="113"/>
      <c r="J5" s="113"/>
      <c r="K5" s="113"/>
      <c r="L5" s="103" t="s">
        <v>1</v>
      </c>
      <c r="M5" s="105"/>
      <c r="N5" s="103" t="s">
        <v>3</v>
      </c>
      <c r="O5" s="104"/>
      <c r="P5" s="104"/>
      <c r="Q5" s="104"/>
      <c r="R5" s="104"/>
      <c r="S5" s="105"/>
    </row>
    <row r="6" spans="1:19" x14ac:dyDescent="0.35">
      <c r="A6" s="131"/>
      <c r="B6" s="132"/>
      <c r="C6" s="131"/>
      <c r="D6" s="138"/>
      <c r="E6" s="138"/>
      <c r="F6" s="132"/>
      <c r="G6" s="139"/>
      <c r="H6" s="140"/>
      <c r="I6" s="140"/>
      <c r="J6" s="140"/>
      <c r="K6" s="140"/>
      <c r="L6" s="131"/>
      <c r="M6" s="132"/>
      <c r="N6" s="131" t="s">
        <v>15</v>
      </c>
      <c r="O6" s="138"/>
      <c r="P6" s="138"/>
      <c r="Q6" s="138"/>
      <c r="R6" s="138"/>
      <c r="S6" s="132"/>
    </row>
    <row r="7" spans="1:19" ht="21" x14ac:dyDescent="0.35">
      <c r="A7" s="106"/>
      <c r="B7" s="108"/>
      <c r="C7" s="106"/>
      <c r="D7" s="107"/>
      <c r="E7" s="107"/>
      <c r="F7" s="108"/>
      <c r="G7" s="114"/>
      <c r="H7" s="115"/>
      <c r="I7" s="115"/>
      <c r="J7" s="115"/>
      <c r="K7" s="115"/>
      <c r="L7" s="106"/>
      <c r="M7" s="108"/>
      <c r="N7" s="141">
        <v>4</v>
      </c>
      <c r="O7" s="142"/>
      <c r="P7" s="142"/>
      <c r="Q7" s="30" t="s">
        <v>1</v>
      </c>
      <c r="R7" s="30"/>
      <c r="S7" s="31"/>
    </row>
    <row r="8" spans="1:19" ht="12" customHeight="1" x14ac:dyDescent="0.35">
      <c r="A8" s="37">
        <v>1</v>
      </c>
      <c r="B8" s="38"/>
      <c r="C8" s="41">
        <v>150000</v>
      </c>
      <c r="D8" s="42"/>
      <c r="E8" s="42"/>
      <c r="F8" s="38"/>
      <c r="G8" s="41">
        <f>C8*(L8/100)</f>
        <v>16500</v>
      </c>
      <c r="H8" s="46"/>
      <c r="I8" s="46"/>
      <c r="J8" s="46"/>
      <c r="K8" s="47"/>
      <c r="L8" s="37">
        <v>11</v>
      </c>
      <c r="M8" s="38"/>
      <c r="N8" s="41">
        <v>0</v>
      </c>
      <c r="O8" s="46"/>
      <c r="P8" s="46"/>
      <c r="Q8" s="46"/>
      <c r="R8" s="46"/>
      <c r="S8" s="47"/>
    </row>
    <row r="9" spans="1:19" ht="12" customHeight="1" x14ac:dyDescent="0.35">
      <c r="A9" s="39"/>
      <c r="B9" s="40"/>
      <c r="C9" s="43"/>
      <c r="D9" s="44"/>
      <c r="E9" s="44"/>
      <c r="F9" s="45"/>
      <c r="G9" s="48"/>
      <c r="H9" s="49"/>
      <c r="I9" s="49"/>
      <c r="J9" s="49"/>
      <c r="K9" s="50"/>
      <c r="L9" s="43"/>
      <c r="M9" s="45"/>
      <c r="N9" s="48"/>
      <c r="O9" s="49"/>
      <c r="P9" s="49"/>
      <c r="Q9" s="49"/>
      <c r="R9" s="49"/>
      <c r="S9" s="50"/>
    </row>
    <row r="10" spans="1:19" ht="12" customHeight="1" x14ac:dyDescent="0.35">
      <c r="A10" s="57">
        <v>2</v>
      </c>
      <c r="B10" s="58"/>
      <c r="C10" s="61">
        <f>C8</f>
        <v>150000</v>
      </c>
      <c r="D10" s="62"/>
      <c r="E10" s="62"/>
      <c r="F10" s="63"/>
      <c r="G10" s="67">
        <f>C10*(L10/100)</f>
        <v>16500</v>
      </c>
      <c r="H10" s="68"/>
      <c r="I10" s="68"/>
      <c r="J10" s="68"/>
      <c r="K10" s="69"/>
      <c r="L10" s="57">
        <v>11</v>
      </c>
      <c r="M10" s="58"/>
      <c r="N10" s="67">
        <f>G8*(N7/100)+(G8+G10)</f>
        <v>33660</v>
      </c>
      <c r="O10" s="68"/>
      <c r="P10" s="68"/>
      <c r="Q10" s="68"/>
      <c r="R10" s="68"/>
      <c r="S10" s="69"/>
    </row>
    <row r="11" spans="1:19" ht="12" customHeight="1" x14ac:dyDescent="0.35">
      <c r="A11" s="59"/>
      <c r="B11" s="60"/>
      <c r="C11" s="64"/>
      <c r="D11" s="65"/>
      <c r="E11" s="65"/>
      <c r="F11" s="66"/>
      <c r="G11" s="70"/>
      <c r="H11" s="71"/>
      <c r="I11" s="71"/>
      <c r="J11" s="71"/>
      <c r="K11" s="72"/>
      <c r="L11" s="73"/>
      <c r="M11" s="74"/>
      <c r="N11" s="70"/>
      <c r="O11" s="71"/>
      <c r="P11" s="71"/>
      <c r="Q11" s="71"/>
      <c r="R11" s="71"/>
      <c r="S11" s="72"/>
    </row>
    <row r="12" spans="1:19" ht="12" customHeight="1" x14ac:dyDescent="0.35">
      <c r="A12" s="37">
        <v>3</v>
      </c>
      <c r="B12" s="38"/>
      <c r="C12" s="51">
        <f>C8</f>
        <v>150000</v>
      </c>
      <c r="D12" s="52"/>
      <c r="E12" s="52"/>
      <c r="F12" s="53"/>
      <c r="G12" s="41">
        <f t="shared" ref="G12" si="0">C12*(L12/100)</f>
        <v>16500</v>
      </c>
      <c r="H12" s="46"/>
      <c r="I12" s="46"/>
      <c r="J12" s="46"/>
      <c r="K12" s="47"/>
      <c r="L12" s="37">
        <v>11</v>
      </c>
      <c r="M12" s="38"/>
      <c r="N12" s="41">
        <f>N10*(N7/100)+N10+G12</f>
        <v>51506.400000000001</v>
      </c>
      <c r="O12" s="46"/>
      <c r="P12" s="46"/>
      <c r="Q12" s="46"/>
      <c r="R12" s="46"/>
      <c r="S12" s="47"/>
    </row>
    <row r="13" spans="1:19" ht="12" customHeight="1" x14ac:dyDescent="0.35">
      <c r="A13" s="39"/>
      <c r="B13" s="40"/>
      <c r="C13" s="54"/>
      <c r="D13" s="55"/>
      <c r="E13" s="55"/>
      <c r="F13" s="56"/>
      <c r="G13" s="48"/>
      <c r="H13" s="49"/>
      <c r="I13" s="49"/>
      <c r="J13" s="49"/>
      <c r="K13" s="50"/>
      <c r="L13" s="43"/>
      <c r="M13" s="45"/>
      <c r="N13" s="48"/>
      <c r="O13" s="49"/>
      <c r="P13" s="49"/>
      <c r="Q13" s="49"/>
      <c r="R13" s="49"/>
      <c r="S13" s="50"/>
    </row>
    <row r="14" spans="1:19" ht="12" customHeight="1" x14ac:dyDescent="0.35">
      <c r="A14" s="57">
        <v>4</v>
      </c>
      <c r="B14" s="58"/>
      <c r="C14" s="61">
        <f>C8</f>
        <v>150000</v>
      </c>
      <c r="D14" s="62"/>
      <c r="E14" s="62"/>
      <c r="F14" s="63"/>
      <c r="G14" s="67">
        <f t="shared" ref="G14" si="1">C14*(L14/100)</f>
        <v>16500</v>
      </c>
      <c r="H14" s="68"/>
      <c r="I14" s="68"/>
      <c r="J14" s="68"/>
      <c r="K14" s="69"/>
      <c r="L14" s="57">
        <v>11</v>
      </c>
      <c r="M14" s="58"/>
      <c r="N14" s="67">
        <f>N12*(N7/100)+N12+G14</f>
        <v>70066.656000000003</v>
      </c>
      <c r="O14" s="68"/>
      <c r="P14" s="68"/>
      <c r="Q14" s="68"/>
      <c r="R14" s="68"/>
      <c r="S14" s="69"/>
    </row>
    <row r="15" spans="1:19" ht="12" customHeight="1" x14ac:dyDescent="0.35">
      <c r="A15" s="59"/>
      <c r="B15" s="60"/>
      <c r="C15" s="64"/>
      <c r="D15" s="65"/>
      <c r="E15" s="65"/>
      <c r="F15" s="66"/>
      <c r="G15" s="70"/>
      <c r="H15" s="71"/>
      <c r="I15" s="71"/>
      <c r="J15" s="71"/>
      <c r="K15" s="72"/>
      <c r="L15" s="73"/>
      <c r="M15" s="74"/>
      <c r="N15" s="70"/>
      <c r="O15" s="71"/>
      <c r="P15" s="71"/>
      <c r="Q15" s="71"/>
      <c r="R15" s="71"/>
      <c r="S15" s="72"/>
    </row>
    <row r="16" spans="1:19" ht="12" customHeight="1" x14ac:dyDescent="0.35">
      <c r="A16" s="37">
        <v>5</v>
      </c>
      <c r="B16" s="38"/>
      <c r="C16" s="51">
        <f>C8</f>
        <v>150000</v>
      </c>
      <c r="D16" s="52"/>
      <c r="E16" s="52"/>
      <c r="F16" s="53"/>
      <c r="G16" s="41">
        <f>C16*(L16/100)</f>
        <v>16500</v>
      </c>
      <c r="H16" s="46"/>
      <c r="I16" s="46"/>
      <c r="J16" s="46"/>
      <c r="K16" s="47"/>
      <c r="L16" s="37">
        <v>11</v>
      </c>
      <c r="M16" s="38"/>
      <c r="N16" s="41">
        <f>N14*(N7/100)+N14+G16</f>
        <v>89369.322240000009</v>
      </c>
      <c r="O16" s="46"/>
      <c r="P16" s="46"/>
      <c r="Q16" s="46"/>
      <c r="R16" s="46"/>
      <c r="S16" s="47"/>
    </row>
    <row r="17" spans="1:19" ht="12" customHeight="1" x14ac:dyDescent="0.35">
      <c r="A17" s="39"/>
      <c r="B17" s="40"/>
      <c r="C17" s="54"/>
      <c r="D17" s="55"/>
      <c r="E17" s="55"/>
      <c r="F17" s="56"/>
      <c r="G17" s="48"/>
      <c r="H17" s="49"/>
      <c r="I17" s="49"/>
      <c r="J17" s="49"/>
      <c r="K17" s="50"/>
      <c r="L17" s="43"/>
      <c r="M17" s="45"/>
      <c r="N17" s="48"/>
      <c r="O17" s="49"/>
      <c r="P17" s="49"/>
      <c r="Q17" s="49"/>
      <c r="R17" s="49"/>
      <c r="S17" s="50"/>
    </row>
    <row r="18" spans="1:19" ht="12" customHeight="1" x14ac:dyDescent="0.35">
      <c r="A18" s="57">
        <v>6</v>
      </c>
      <c r="B18" s="58"/>
      <c r="C18" s="75">
        <f>SUM(C8:F16)</f>
        <v>750000</v>
      </c>
      <c r="D18" s="76"/>
      <c r="E18" s="76"/>
      <c r="F18" s="77"/>
      <c r="G18" s="67">
        <f>C8*(L18/100)</f>
        <v>16500</v>
      </c>
      <c r="H18" s="68"/>
      <c r="I18" s="68"/>
      <c r="J18" s="68"/>
      <c r="K18" s="69"/>
      <c r="L18" s="57">
        <v>11</v>
      </c>
      <c r="M18" s="58"/>
      <c r="N18" s="67">
        <f>N16*(N7/100)+N16+G18</f>
        <v>109444.09512960001</v>
      </c>
      <c r="O18" s="68"/>
      <c r="P18" s="68"/>
      <c r="Q18" s="68"/>
      <c r="R18" s="68"/>
      <c r="S18" s="69"/>
    </row>
    <row r="19" spans="1:19" ht="12" customHeight="1" thickBot="1" x14ac:dyDescent="0.4">
      <c r="A19" s="59"/>
      <c r="B19" s="60"/>
      <c r="C19" s="78"/>
      <c r="D19" s="79"/>
      <c r="E19" s="79"/>
      <c r="F19" s="80"/>
      <c r="G19" s="70"/>
      <c r="H19" s="71"/>
      <c r="I19" s="71"/>
      <c r="J19" s="71"/>
      <c r="K19" s="72"/>
      <c r="L19" s="73"/>
      <c r="M19" s="74"/>
      <c r="N19" s="70"/>
      <c r="O19" s="71"/>
      <c r="P19" s="71"/>
      <c r="Q19" s="71"/>
      <c r="R19" s="71"/>
      <c r="S19" s="72"/>
    </row>
    <row r="20" spans="1:19" ht="12" customHeight="1" thickTop="1" x14ac:dyDescent="0.35">
      <c r="A20" s="37">
        <v>7</v>
      </c>
      <c r="B20" s="38"/>
      <c r="C20" s="83"/>
      <c r="D20" s="84"/>
      <c r="E20" s="84"/>
      <c r="F20" s="40"/>
      <c r="G20" s="41">
        <f>C8*(L20/100)</f>
        <v>16500</v>
      </c>
      <c r="H20" s="46"/>
      <c r="I20" s="46"/>
      <c r="J20" s="46"/>
      <c r="K20" s="47"/>
      <c r="L20" s="37">
        <v>11</v>
      </c>
      <c r="M20" s="38"/>
      <c r="N20" s="41">
        <f>N18*(N7/100)+N18+G20</f>
        <v>130321.85893478402</v>
      </c>
      <c r="O20" s="46"/>
      <c r="P20" s="46"/>
      <c r="Q20" s="46"/>
      <c r="R20" s="46"/>
      <c r="S20" s="47"/>
    </row>
    <row r="21" spans="1:19" ht="12" customHeight="1" x14ac:dyDescent="0.35">
      <c r="A21" s="39"/>
      <c r="B21" s="40"/>
      <c r="C21" s="43"/>
      <c r="D21" s="44"/>
      <c r="E21" s="44"/>
      <c r="F21" s="45"/>
      <c r="G21" s="48"/>
      <c r="H21" s="49"/>
      <c r="I21" s="49"/>
      <c r="J21" s="49"/>
      <c r="K21" s="50"/>
      <c r="L21" s="43"/>
      <c r="M21" s="45"/>
      <c r="N21" s="48"/>
      <c r="O21" s="49"/>
      <c r="P21" s="49"/>
      <c r="Q21" s="49"/>
      <c r="R21" s="49"/>
      <c r="S21" s="50"/>
    </row>
    <row r="22" spans="1:19" ht="12" customHeight="1" x14ac:dyDescent="0.35">
      <c r="A22" s="57">
        <v>8</v>
      </c>
      <c r="B22" s="58"/>
      <c r="C22" s="67"/>
      <c r="D22" s="81"/>
      <c r="E22" s="81"/>
      <c r="F22" s="58"/>
      <c r="G22" s="67">
        <f>C8*(L22/100)</f>
        <v>16500</v>
      </c>
      <c r="H22" s="68"/>
      <c r="I22" s="68"/>
      <c r="J22" s="68"/>
      <c r="K22" s="69"/>
      <c r="L22" s="57">
        <v>11</v>
      </c>
      <c r="M22" s="58"/>
      <c r="N22" s="67">
        <f>N20*(N7/100)+N20+G22</f>
        <v>152034.73329217537</v>
      </c>
      <c r="O22" s="68"/>
      <c r="P22" s="68"/>
      <c r="Q22" s="68"/>
      <c r="R22" s="68"/>
      <c r="S22" s="69"/>
    </row>
    <row r="23" spans="1:19" ht="12" customHeight="1" x14ac:dyDescent="0.35">
      <c r="A23" s="59"/>
      <c r="B23" s="60"/>
      <c r="C23" s="73"/>
      <c r="D23" s="82"/>
      <c r="E23" s="82"/>
      <c r="F23" s="74"/>
      <c r="G23" s="70"/>
      <c r="H23" s="71"/>
      <c r="I23" s="71"/>
      <c r="J23" s="71"/>
      <c r="K23" s="72"/>
      <c r="L23" s="73"/>
      <c r="M23" s="74"/>
      <c r="N23" s="70"/>
      <c r="O23" s="71"/>
      <c r="P23" s="71"/>
      <c r="Q23" s="71"/>
      <c r="R23" s="71"/>
      <c r="S23" s="72"/>
    </row>
    <row r="24" spans="1:19" ht="12" customHeight="1" x14ac:dyDescent="0.35">
      <c r="A24" s="37">
        <v>9</v>
      </c>
      <c r="B24" s="38"/>
      <c r="C24" s="41"/>
      <c r="D24" s="42"/>
      <c r="E24" s="42"/>
      <c r="F24" s="38"/>
      <c r="G24" s="41">
        <f>C8*(L24/100)</f>
        <v>16500</v>
      </c>
      <c r="H24" s="46"/>
      <c r="I24" s="46"/>
      <c r="J24" s="46"/>
      <c r="K24" s="47"/>
      <c r="L24" s="37">
        <v>11</v>
      </c>
      <c r="M24" s="38"/>
      <c r="N24" s="41">
        <f>N22*(N7/100)+N22+G24</f>
        <v>174616.12262386238</v>
      </c>
      <c r="O24" s="46"/>
      <c r="P24" s="46"/>
      <c r="Q24" s="46"/>
      <c r="R24" s="46"/>
      <c r="S24" s="47"/>
    </row>
    <row r="25" spans="1:19" ht="12" customHeight="1" x14ac:dyDescent="0.35">
      <c r="A25" s="39"/>
      <c r="B25" s="40"/>
      <c r="C25" s="43"/>
      <c r="D25" s="44"/>
      <c r="E25" s="44"/>
      <c r="F25" s="45"/>
      <c r="G25" s="48"/>
      <c r="H25" s="49"/>
      <c r="I25" s="49"/>
      <c r="J25" s="49"/>
      <c r="K25" s="50"/>
      <c r="L25" s="43"/>
      <c r="M25" s="45"/>
      <c r="N25" s="48"/>
      <c r="O25" s="49"/>
      <c r="P25" s="49"/>
      <c r="Q25" s="49"/>
      <c r="R25" s="49"/>
      <c r="S25" s="50"/>
    </row>
    <row r="26" spans="1:19" ht="12" customHeight="1" x14ac:dyDescent="0.35">
      <c r="A26" s="57">
        <v>10</v>
      </c>
      <c r="B26" s="58"/>
      <c r="C26" s="67"/>
      <c r="D26" s="81"/>
      <c r="E26" s="81"/>
      <c r="F26" s="58"/>
      <c r="G26" s="67">
        <f>C8*(L26/100)</f>
        <v>16500</v>
      </c>
      <c r="H26" s="68"/>
      <c r="I26" s="68"/>
      <c r="J26" s="68"/>
      <c r="K26" s="69"/>
      <c r="L26" s="57">
        <v>11</v>
      </c>
      <c r="M26" s="58"/>
      <c r="N26" s="67">
        <f>N24*(N7/100)+N24+G26</f>
        <v>198100.76752881688</v>
      </c>
      <c r="O26" s="68"/>
      <c r="P26" s="68"/>
      <c r="Q26" s="68"/>
      <c r="R26" s="68"/>
      <c r="S26" s="69"/>
    </row>
    <row r="27" spans="1:19" ht="12" customHeight="1" x14ac:dyDescent="0.35">
      <c r="A27" s="59"/>
      <c r="B27" s="60"/>
      <c r="C27" s="73"/>
      <c r="D27" s="82"/>
      <c r="E27" s="82"/>
      <c r="F27" s="74"/>
      <c r="G27" s="70"/>
      <c r="H27" s="71"/>
      <c r="I27" s="71"/>
      <c r="J27" s="71"/>
      <c r="K27" s="72"/>
      <c r="L27" s="73"/>
      <c r="M27" s="74"/>
      <c r="N27" s="70"/>
      <c r="O27" s="71"/>
      <c r="P27" s="71"/>
      <c r="Q27" s="71"/>
      <c r="R27" s="71"/>
      <c r="S27" s="72"/>
    </row>
    <row r="28" spans="1:19" ht="12" customHeight="1" x14ac:dyDescent="0.35">
      <c r="A28" s="37">
        <v>11</v>
      </c>
      <c r="B28" s="38"/>
      <c r="C28" s="37"/>
      <c r="D28" s="42"/>
      <c r="E28" s="42"/>
      <c r="F28" s="38"/>
      <c r="G28" s="41">
        <f>C8*(L28/100)</f>
        <v>30000</v>
      </c>
      <c r="H28" s="46"/>
      <c r="I28" s="46"/>
      <c r="J28" s="46"/>
      <c r="K28" s="47"/>
      <c r="L28" s="37">
        <v>20</v>
      </c>
      <c r="M28" s="38"/>
      <c r="N28" s="41">
        <f>N26*(N7/100)+N26+G28</f>
        <v>236024.79822996957</v>
      </c>
      <c r="O28" s="46"/>
      <c r="P28" s="46"/>
      <c r="Q28" s="46"/>
      <c r="R28" s="46"/>
      <c r="S28" s="47"/>
    </row>
    <row r="29" spans="1:19" ht="12" customHeight="1" x14ac:dyDescent="0.35">
      <c r="A29" s="39"/>
      <c r="B29" s="40"/>
      <c r="C29" s="43"/>
      <c r="D29" s="44"/>
      <c r="E29" s="44"/>
      <c r="F29" s="45"/>
      <c r="G29" s="48"/>
      <c r="H29" s="49"/>
      <c r="I29" s="49"/>
      <c r="J29" s="49"/>
      <c r="K29" s="50"/>
      <c r="L29" s="43"/>
      <c r="M29" s="45"/>
      <c r="N29" s="48"/>
      <c r="O29" s="49"/>
      <c r="P29" s="49"/>
      <c r="Q29" s="49"/>
      <c r="R29" s="49"/>
      <c r="S29" s="50"/>
    </row>
    <row r="30" spans="1:19" ht="12" customHeight="1" x14ac:dyDescent="0.35">
      <c r="A30" s="57">
        <v>12</v>
      </c>
      <c r="B30" s="58"/>
      <c r="C30" s="3"/>
      <c r="D30" s="3"/>
      <c r="E30" s="3"/>
      <c r="F30" s="3"/>
      <c r="G30" s="67">
        <f>C8*(L30/100)</f>
        <v>30000</v>
      </c>
      <c r="H30" s="68"/>
      <c r="I30" s="68"/>
      <c r="J30" s="68"/>
      <c r="K30" s="69"/>
      <c r="L30" s="57">
        <v>20</v>
      </c>
      <c r="M30" s="58"/>
      <c r="N30" s="67">
        <f>N28*(N7/100)+N28+G30</f>
        <v>275465.79015916836</v>
      </c>
      <c r="O30" s="68"/>
      <c r="P30" s="68"/>
      <c r="Q30" s="68"/>
      <c r="R30" s="68"/>
      <c r="S30" s="69"/>
    </row>
    <row r="31" spans="1:19" ht="12" customHeight="1" x14ac:dyDescent="0.35">
      <c r="A31" s="59"/>
      <c r="B31" s="60"/>
      <c r="C31" s="4"/>
      <c r="D31" s="4"/>
      <c r="E31" s="4"/>
      <c r="F31" s="4"/>
      <c r="G31" s="70"/>
      <c r="H31" s="71"/>
      <c r="I31" s="71"/>
      <c r="J31" s="71"/>
      <c r="K31" s="72"/>
      <c r="L31" s="73"/>
      <c r="M31" s="74"/>
      <c r="N31" s="70"/>
      <c r="O31" s="71"/>
      <c r="P31" s="71"/>
      <c r="Q31" s="71"/>
      <c r="R31" s="71"/>
      <c r="S31" s="72"/>
    </row>
    <row r="32" spans="1:19" ht="12" customHeight="1" x14ac:dyDescent="0.35">
      <c r="A32" s="37">
        <v>13</v>
      </c>
      <c r="B32" s="38"/>
      <c r="C32" s="37"/>
      <c r="D32" s="42"/>
      <c r="E32" s="42"/>
      <c r="F32" s="38"/>
      <c r="G32" s="41">
        <f>C8*(L32/100)</f>
        <v>30000</v>
      </c>
      <c r="H32" s="46"/>
      <c r="I32" s="46"/>
      <c r="J32" s="46"/>
      <c r="K32" s="47"/>
      <c r="L32" s="37">
        <v>20</v>
      </c>
      <c r="M32" s="38"/>
      <c r="N32" s="41">
        <f>N30*(N7/100)+N30+G32</f>
        <v>316484.42176553508</v>
      </c>
      <c r="O32" s="46"/>
      <c r="P32" s="46"/>
      <c r="Q32" s="46"/>
      <c r="R32" s="46"/>
      <c r="S32" s="47"/>
    </row>
    <row r="33" spans="1:19" ht="12" customHeight="1" x14ac:dyDescent="0.35">
      <c r="A33" s="39"/>
      <c r="B33" s="40"/>
      <c r="C33" s="43"/>
      <c r="D33" s="44"/>
      <c r="E33" s="44"/>
      <c r="F33" s="45"/>
      <c r="G33" s="48"/>
      <c r="H33" s="49"/>
      <c r="I33" s="49"/>
      <c r="J33" s="49"/>
      <c r="K33" s="50"/>
      <c r="L33" s="43"/>
      <c r="M33" s="45"/>
      <c r="N33" s="48"/>
      <c r="O33" s="49"/>
      <c r="P33" s="49"/>
      <c r="Q33" s="49"/>
      <c r="R33" s="49"/>
      <c r="S33" s="50"/>
    </row>
    <row r="34" spans="1:19" ht="12" customHeight="1" x14ac:dyDescent="0.35">
      <c r="A34" s="57">
        <v>14</v>
      </c>
      <c r="B34" s="58"/>
      <c r="C34" s="3"/>
      <c r="D34" s="3"/>
      <c r="E34" s="3"/>
      <c r="F34" s="3"/>
      <c r="G34" s="67">
        <f>C8*(L34/100)</f>
        <v>30000</v>
      </c>
      <c r="H34" s="68"/>
      <c r="I34" s="68"/>
      <c r="J34" s="68"/>
      <c r="K34" s="69"/>
      <c r="L34" s="57">
        <v>20</v>
      </c>
      <c r="M34" s="58"/>
      <c r="N34" s="67">
        <f>N32*(N7/100)+N32+G34</f>
        <v>359143.79863615648</v>
      </c>
      <c r="O34" s="68"/>
      <c r="P34" s="68"/>
      <c r="Q34" s="68"/>
      <c r="R34" s="68"/>
      <c r="S34" s="69"/>
    </row>
    <row r="35" spans="1:19" ht="12" customHeight="1" x14ac:dyDescent="0.35">
      <c r="A35" s="59"/>
      <c r="B35" s="60"/>
      <c r="C35" s="4"/>
      <c r="D35" s="4"/>
      <c r="E35" s="4"/>
      <c r="F35" s="4"/>
      <c r="G35" s="70"/>
      <c r="H35" s="71"/>
      <c r="I35" s="71"/>
      <c r="J35" s="71"/>
      <c r="K35" s="72"/>
      <c r="L35" s="73"/>
      <c r="M35" s="74"/>
      <c r="N35" s="70"/>
      <c r="O35" s="71"/>
      <c r="P35" s="71"/>
      <c r="Q35" s="71"/>
      <c r="R35" s="71"/>
      <c r="S35" s="72"/>
    </row>
    <row r="36" spans="1:19" ht="12" customHeight="1" x14ac:dyDescent="0.35">
      <c r="A36" s="37">
        <v>15</v>
      </c>
      <c r="B36" s="38"/>
      <c r="C36" s="37"/>
      <c r="D36" s="42"/>
      <c r="E36" s="42"/>
      <c r="F36" s="38"/>
      <c r="G36" s="41">
        <f>C8*(L36/100)</f>
        <v>30000</v>
      </c>
      <c r="H36" s="46"/>
      <c r="I36" s="46"/>
      <c r="J36" s="46"/>
      <c r="K36" s="47"/>
      <c r="L36" s="37">
        <v>20</v>
      </c>
      <c r="M36" s="38"/>
      <c r="N36" s="41">
        <f>N34*(N7/100)+N34+G36</f>
        <v>403509.55058160273</v>
      </c>
      <c r="O36" s="46"/>
      <c r="P36" s="46"/>
      <c r="Q36" s="46"/>
      <c r="R36" s="46"/>
      <c r="S36" s="47"/>
    </row>
    <row r="37" spans="1:19" ht="12" customHeight="1" x14ac:dyDescent="0.35">
      <c r="A37" s="39"/>
      <c r="B37" s="40"/>
      <c r="C37" s="43"/>
      <c r="D37" s="44"/>
      <c r="E37" s="44"/>
      <c r="F37" s="45"/>
      <c r="G37" s="48"/>
      <c r="H37" s="49"/>
      <c r="I37" s="49"/>
      <c r="J37" s="49"/>
      <c r="K37" s="50"/>
      <c r="L37" s="43"/>
      <c r="M37" s="45"/>
      <c r="N37" s="48"/>
      <c r="O37" s="49"/>
      <c r="P37" s="49"/>
      <c r="Q37" s="49"/>
      <c r="R37" s="49"/>
      <c r="S37" s="50"/>
    </row>
    <row r="38" spans="1:19" ht="12" customHeight="1" x14ac:dyDescent="0.35">
      <c r="A38" s="57">
        <v>16</v>
      </c>
      <c r="B38" s="58"/>
      <c r="C38" s="3"/>
      <c r="D38" s="3"/>
      <c r="E38" s="3"/>
      <c r="F38" s="3"/>
      <c r="G38" s="67">
        <f>C8*(L38/100)</f>
        <v>30000</v>
      </c>
      <c r="H38" s="68"/>
      <c r="I38" s="68"/>
      <c r="J38" s="68"/>
      <c r="K38" s="69"/>
      <c r="L38" s="57">
        <v>20</v>
      </c>
      <c r="M38" s="58"/>
      <c r="N38" s="67">
        <f>N36*(N7/100)+N36+G38</f>
        <v>449649.93260486686</v>
      </c>
      <c r="O38" s="68"/>
      <c r="P38" s="68"/>
      <c r="Q38" s="68"/>
      <c r="R38" s="68"/>
      <c r="S38" s="69"/>
    </row>
    <row r="39" spans="1:19" ht="12" customHeight="1" x14ac:dyDescent="0.35">
      <c r="A39" s="59"/>
      <c r="B39" s="60"/>
      <c r="C39" s="4"/>
      <c r="D39" s="4"/>
      <c r="E39" s="4"/>
      <c r="F39" s="4"/>
      <c r="G39" s="70"/>
      <c r="H39" s="71"/>
      <c r="I39" s="71"/>
      <c r="J39" s="71"/>
      <c r="K39" s="72"/>
      <c r="L39" s="73"/>
      <c r="M39" s="74"/>
      <c r="N39" s="70"/>
      <c r="O39" s="71"/>
      <c r="P39" s="71"/>
      <c r="Q39" s="71"/>
      <c r="R39" s="71"/>
      <c r="S39" s="72"/>
    </row>
    <row r="40" spans="1:19" ht="12" customHeight="1" x14ac:dyDescent="0.35">
      <c r="A40" s="37">
        <v>17</v>
      </c>
      <c r="B40" s="38"/>
      <c r="C40" s="37"/>
      <c r="D40" s="42"/>
      <c r="E40" s="42"/>
      <c r="F40" s="38"/>
      <c r="G40" s="41">
        <f>C8*(L40/100)</f>
        <v>30000</v>
      </c>
      <c r="H40" s="46"/>
      <c r="I40" s="46"/>
      <c r="J40" s="46"/>
      <c r="K40" s="47"/>
      <c r="L40" s="37">
        <v>20</v>
      </c>
      <c r="M40" s="38"/>
      <c r="N40" s="41">
        <f>N38*(N7/100)+N38+G40</f>
        <v>497635.92990906152</v>
      </c>
      <c r="O40" s="46"/>
      <c r="P40" s="46"/>
      <c r="Q40" s="46"/>
      <c r="R40" s="46"/>
      <c r="S40" s="47"/>
    </row>
    <row r="41" spans="1:19" ht="12" customHeight="1" x14ac:dyDescent="0.35">
      <c r="A41" s="39"/>
      <c r="B41" s="40"/>
      <c r="C41" s="43"/>
      <c r="D41" s="44"/>
      <c r="E41" s="44"/>
      <c r="F41" s="45"/>
      <c r="G41" s="48"/>
      <c r="H41" s="49"/>
      <c r="I41" s="49"/>
      <c r="J41" s="49"/>
      <c r="K41" s="50"/>
      <c r="L41" s="43"/>
      <c r="M41" s="45"/>
      <c r="N41" s="48"/>
      <c r="O41" s="49"/>
      <c r="P41" s="49"/>
      <c r="Q41" s="49"/>
      <c r="R41" s="49"/>
      <c r="S41" s="50"/>
    </row>
    <row r="42" spans="1:19" ht="12" customHeight="1" x14ac:dyDescent="0.35">
      <c r="A42" s="57">
        <v>18</v>
      </c>
      <c r="B42" s="58"/>
      <c r="C42" s="3"/>
      <c r="D42" s="3"/>
      <c r="E42" s="3"/>
      <c r="F42" s="3"/>
      <c r="G42" s="67">
        <f>C8*(L42/100)</f>
        <v>30000</v>
      </c>
      <c r="H42" s="68"/>
      <c r="I42" s="68"/>
      <c r="J42" s="68"/>
      <c r="K42" s="69"/>
      <c r="L42" s="57">
        <v>20</v>
      </c>
      <c r="M42" s="58"/>
      <c r="N42" s="67">
        <f>N40*(N7/100)+N40+G42</f>
        <v>547541.36710542394</v>
      </c>
      <c r="O42" s="68"/>
      <c r="P42" s="68"/>
      <c r="Q42" s="68"/>
      <c r="R42" s="68"/>
      <c r="S42" s="69"/>
    </row>
    <row r="43" spans="1:19" ht="12" customHeight="1" x14ac:dyDescent="0.35">
      <c r="A43" s="59"/>
      <c r="B43" s="60"/>
      <c r="C43" s="4"/>
      <c r="D43" s="4"/>
      <c r="E43" s="4"/>
      <c r="F43" s="4"/>
      <c r="G43" s="70"/>
      <c r="H43" s="71"/>
      <c r="I43" s="71"/>
      <c r="J43" s="71"/>
      <c r="K43" s="72"/>
      <c r="L43" s="73"/>
      <c r="M43" s="74"/>
      <c r="N43" s="70"/>
      <c r="O43" s="71"/>
      <c r="P43" s="71"/>
      <c r="Q43" s="71"/>
      <c r="R43" s="71"/>
      <c r="S43" s="72"/>
    </row>
    <row r="44" spans="1:19" ht="12" customHeight="1" x14ac:dyDescent="0.35">
      <c r="A44" s="37">
        <v>19</v>
      </c>
      <c r="B44" s="38"/>
      <c r="C44" s="37"/>
      <c r="D44" s="42"/>
      <c r="E44" s="42"/>
      <c r="F44" s="38"/>
      <c r="G44" s="41">
        <f>C8*(L44/100)</f>
        <v>30000</v>
      </c>
      <c r="H44" s="46"/>
      <c r="I44" s="46"/>
      <c r="J44" s="46"/>
      <c r="K44" s="47"/>
      <c r="L44" s="37">
        <v>20</v>
      </c>
      <c r="M44" s="38"/>
      <c r="N44" s="41">
        <f>N42*(N7/100)+N42+G44</f>
        <v>599443.02178964089</v>
      </c>
      <c r="O44" s="46"/>
      <c r="P44" s="46"/>
      <c r="Q44" s="46"/>
      <c r="R44" s="46"/>
      <c r="S44" s="47"/>
    </row>
    <row r="45" spans="1:19" ht="12" customHeight="1" x14ac:dyDescent="0.35">
      <c r="A45" s="39"/>
      <c r="B45" s="40"/>
      <c r="C45" s="43"/>
      <c r="D45" s="44"/>
      <c r="E45" s="44"/>
      <c r="F45" s="45"/>
      <c r="G45" s="48"/>
      <c r="H45" s="49"/>
      <c r="I45" s="49"/>
      <c r="J45" s="49"/>
      <c r="K45" s="50"/>
      <c r="L45" s="43"/>
      <c r="M45" s="45"/>
      <c r="N45" s="48"/>
      <c r="O45" s="49"/>
      <c r="P45" s="49"/>
      <c r="Q45" s="49"/>
      <c r="R45" s="49"/>
      <c r="S45" s="50"/>
    </row>
    <row r="46" spans="1:19" ht="12" customHeight="1" x14ac:dyDescent="0.35">
      <c r="A46" s="57">
        <v>20</v>
      </c>
      <c r="B46" s="58"/>
      <c r="C46" s="3"/>
      <c r="D46" s="3"/>
      <c r="E46" s="3"/>
      <c r="F46" s="3"/>
      <c r="G46" s="67">
        <f>C8*(L46/100)</f>
        <v>30000</v>
      </c>
      <c r="H46" s="68"/>
      <c r="I46" s="68"/>
      <c r="J46" s="68"/>
      <c r="K46" s="69"/>
      <c r="L46" s="57">
        <v>20</v>
      </c>
      <c r="M46" s="58"/>
      <c r="N46" s="67">
        <f>N44*(N7/100)+N44+G46</f>
        <v>653420.74266122654</v>
      </c>
      <c r="O46" s="68"/>
      <c r="P46" s="68"/>
      <c r="Q46" s="68"/>
      <c r="R46" s="68"/>
      <c r="S46" s="69"/>
    </row>
    <row r="47" spans="1:19" ht="12" customHeight="1" x14ac:dyDescent="0.35">
      <c r="A47" s="73"/>
      <c r="B47" s="74"/>
      <c r="C47" s="4"/>
      <c r="D47" s="4"/>
      <c r="E47" s="4"/>
      <c r="F47" s="4"/>
      <c r="G47" s="70"/>
      <c r="H47" s="71"/>
      <c r="I47" s="71"/>
      <c r="J47" s="71"/>
      <c r="K47" s="72"/>
      <c r="L47" s="73"/>
      <c r="M47" s="74"/>
      <c r="N47" s="70"/>
      <c r="O47" s="71"/>
      <c r="P47" s="71"/>
      <c r="Q47" s="71"/>
      <c r="R47" s="71"/>
      <c r="S47" s="72"/>
    </row>
    <row r="48" spans="1:19" ht="12" customHeight="1" x14ac:dyDescent="0.35">
      <c r="A48" s="116"/>
      <c r="B48" s="117"/>
      <c r="C48" s="37"/>
      <c r="D48" s="42"/>
      <c r="E48" s="42"/>
      <c r="F48" s="38"/>
      <c r="G48" s="91">
        <f>SUM(G8:K46)</f>
        <v>465000</v>
      </c>
      <c r="H48" s="92"/>
      <c r="I48" s="92"/>
      <c r="J48" s="92"/>
      <c r="K48" s="93"/>
      <c r="L48" s="37">
        <f>SUM(L8:M46)</f>
        <v>310</v>
      </c>
      <c r="M48" s="38"/>
      <c r="N48" s="41"/>
      <c r="O48" s="46"/>
      <c r="P48" s="46"/>
      <c r="Q48" s="46"/>
      <c r="R48" s="46"/>
      <c r="S48" s="47"/>
    </row>
    <row r="49" spans="1:20" ht="12" customHeight="1" x14ac:dyDescent="0.35">
      <c r="A49" s="118"/>
      <c r="B49" s="119"/>
      <c r="C49" s="39"/>
      <c r="D49" s="84"/>
      <c r="E49" s="84"/>
      <c r="F49" s="40"/>
      <c r="G49" s="129"/>
      <c r="H49" s="111"/>
      <c r="I49" s="111"/>
      <c r="J49" s="111"/>
      <c r="K49" s="130"/>
      <c r="L49" s="39"/>
      <c r="M49" s="40"/>
      <c r="N49" s="48"/>
      <c r="O49" s="49"/>
      <c r="P49" s="49"/>
      <c r="Q49" s="49"/>
      <c r="R49" s="49"/>
      <c r="S49" s="50"/>
    </row>
    <row r="50" spans="1:20" ht="14.5" customHeight="1" x14ac:dyDescent="0.35">
      <c r="A50" s="120"/>
      <c r="B50" s="121"/>
      <c r="C50" s="97" t="s">
        <v>5</v>
      </c>
      <c r="D50" s="98"/>
      <c r="E50" s="98"/>
      <c r="F50" s="98"/>
      <c r="G50" s="98"/>
      <c r="H50" s="98"/>
      <c r="I50" s="98"/>
      <c r="J50" s="98"/>
      <c r="K50" s="98"/>
      <c r="L50" s="98"/>
      <c r="M50" s="99"/>
      <c r="N50" s="85">
        <v>480430</v>
      </c>
      <c r="O50" s="86"/>
      <c r="P50" s="86"/>
      <c r="Q50" s="86"/>
      <c r="R50" s="86"/>
      <c r="S50" s="87"/>
    </row>
    <row r="51" spans="1:20" ht="14.5" customHeight="1" x14ac:dyDescent="0.35">
      <c r="A51" s="122"/>
      <c r="B51" s="123"/>
      <c r="C51" s="158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126"/>
      <c r="O51" s="127"/>
      <c r="P51" s="127"/>
      <c r="Q51" s="127"/>
      <c r="R51" s="127"/>
      <c r="S51" s="128"/>
    </row>
    <row r="52" spans="1:20" ht="14.5" customHeight="1" x14ac:dyDescent="0.35">
      <c r="A52" s="124"/>
      <c r="B52" s="125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N52" s="88"/>
      <c r="O52" s="89"/>
      <c r="P52" s="89"/>
      <c r="Q52" s="89"/>
      <c r="R52" s="89"/>
      <c r="S52" s="90"/>
    </row>
    <row r="53" spans="1:20" ht="14.5" customHeight="1" x14ac:dyDescent="0.35">
      <c r="A53" s="26"/>
      <c r="B53" s="26"/>
      <c r="C53" s="27"/>
      <c r="D53" s="27"/>
      <c r="E53" s="27"/>
      <c r="F53" s="27"/>
      <c r="G53" s="154">
        <f>G48+N50</f>
        <v>945430</v>
      </c>
      <c r="H53" s="155"/>
      <c r="I53" s="155"/>
      <c r="J53" s="155"/>
      <c r="K53" s="155"/>
      <c r="L53" s="27"/>
      <c r="M53" s="27"/>
      <c r="N53" s="86">
        <f>N46+N50</f>
        <v>1133850.7426612265</v>
      </c>
      <c r="O53" s="86"/>
      <c r="P53" s="86"/>
      <c r="Q53" s="86"/>
      <c r="R53" s="86"/>
      <c r="S53" s="86"/>
      <c r="T53" s="28"/>
    </row>
    <row r="54" spans="1:20" ht="14.5" customHeight="1" thickBot="1" x14ac:dyDescent="0.4">
      <c r="C54" s="35"/>
      <c r="D54" s="35"/>
      <c r="E54" s="35"/>
      <c r="F54" s="35"/>
      <c r="G54" s="156"/>
      <c r="H54" s="156"/>
      <c r="I54" s="156"/>
      <c r="J54" s="156"/>
      <c r="K54" s="156"/>
      <c r="L54" s="15"/>
      <c r="M54" s="15"/>
      <c r="N54" s="157"/>
      <c r="O54" s="157"/>
      <c r="P54" s="157"/>
      <c r="Q54" s="157"/>
      <c r="R54" s="157"/>
      <c r="S54" s="157"/>
      <c r="T54" s="28"/>
    </row>
    <row r="55" spans="1:20" ht="14.5" customHeight="1" thickTop="1" x14ac:dyDescent="0.35">
      <c r="C55" s="35"/>
      <c r="D55" s="35"/>
      <c r="E55" s="35"/>
      <c r="F55" s="3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6"/>
    </row>
    <row r="56" spans="1:20" ht="14.5" customHeight="1" x14ac:dyDescent="0.35">
      <c r="C56" s="35"/>
      <c r="D56" s="35"/>
      <c r="E56" s="35"/>
      <c r="F56" s="3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6"/>
    </row>
    <row r="57" spans="1:20" ht="14.5" customHeight="1" x14ac:dyDescent="0.35"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36"/>
      <c r="P57" s="36"/>
      <c r="Q57" s="36"/>
      <c r="R57" s="36"/>
      <c r="S57" s="36"/>
      <c r="T57" s="6"/>
    </row>
    <row r="58" spans="1:20" ht="14.5" customHeight="1" x14ac:dyDescent="0.35">
      <c r="A58" s="12" t="s">
        <v>11</v>
      </c>
      <c r="B58" s="1"/>
    </row>
    <row r="59" spans="1:20" ht="14.5" customHeight="1" x14ac:dyDescent="0.35">
      <c r="A59" s="32" t="s">
        <v>6</v>
      </c>
      <c r="B59" s="33"/>
      <c r="C59" s="33"/>
      <c r="D59" s="33"/>
      <c r="E59" s="33"/>
      <c r="F59" s="33"/>
      <c r="G59" s="33"/>
      <c r="H59" s="33"/>
      <c r="I59" s="34"/>
      <c r="J59" s="32" t="s">
        <v>7</v>
      </c>
      <c r="K59" s="33"/>
      <c r="L59" s="33"/>
      <c r="M59" s="33"/>
      <c r="N59" s="33"/>
      <c r="O59" s="33"/>
      <c r="P59" s="33"/>
      <c r="Q59" s="33"/>
      <c r="R59" s="33"/>
      <c r="S59" s="34"/>
    </row>
    <row r="60" spans="1:20" x14ac:dyDescent="0.35">
      <c r="A60" s="13" t="s">
        <v>8</v>
      </c>
      <c r="B60" s="8"/>
      <c r="C60" s="8"/>
      <c r="D60" s="8"/>
      <c r="E60" s="8"/>
      <c r="F60" s="8"/>
      <c r="G60" s="8"/>
      <c r="H60" s="8"/>
      <c r="I60" s="9"/>
      <c r="J60" s="13" t="s">
        <v>17</v>
      </c>
      <c r="K60" s="8"/>
      <c r="L60" s="8"/>
      <c r="M60" s="8"/>
      <c r="N60" s="8"/>
      <c r="O60" s="8"/>
      <c r="P60" s="8"/>
      <c r="Q60" s="8"/>
      <c r="R60" s="8"/>
      <c r="S60" s="9"/>
    </row>
    <row r="61" spans="1:20" x14ac:dyDescent="0.35">
      <c r="A61" s="13" t="s">
        <v>9</v>
      </c>
      <c r="B61" s="8"/>
      <c r="C61" s="8"/>
      <c r="D61" s="8"/>
      <c r="E61" s="8"/>
      <c r="F61" s="8"/>
      <c r="G61" s="8"/>
      <c r="H61" s="8"/>
      <c r="I61" s="9"/>
      <c r="J61" s="14" t="s">
        <v>10</v>
      </c>
      <c r="K61" s="10"/>
      <c r="L61" s="10"/>
      <c r="M61" s="10"/>
      <c r="N61" s="10"/>
      <c r="O61" s="10"/>
      <c r="P61" s="10"/>
      <c r="Q61" s="10"/>
      <c r="R61" s="10"/>
      <c r="S61" s="11"/>
      <c r="T61" s="2"/>
    </row>
    <row r="62" spans="1:20" x14ac:dyDescent="0.35">
      <c r="A62" s="1" t="s">
        <v>13</v>
      </c>
      <c r="B62" s="1"/>
      <c r="P62" s="2"/>
      <c r="Q62" s="2"/>
      <c r="R62" s="2"/>
      <c r="S62" s="2"/>
      <c r="T62" s="2"/>
    </row>
    <row r="63" spans="1:20" x14ac:dyDescent="0.35">
      <c r="A63" s="1" t="s">
        <v>20</v>
      </c>
      <c r="B63" s="1"/>
    </row>
    <row r="64" spans="1:20" x14ac:dyDescent="0.35">
      <c r="A64" s="1" t="s">
        <v>14</v>
      </c>
      <c r="B64" s="1"/>
    </row>
    <row r="65" spans="1:20" x14ac:dyDescent="0.35">
      <c r="A65" t="s">
        <v>12</v>
      </c>
      <c r="B65" s="1"/>
    </row>
    <row r="66" spans="1:20" x14ac:dyDescent="0.35">
      <c r="T66" s="2"/>
    </row>
    <row r="71" spans="1:20" ht="14.5" customHeight="1" x14ac:dyDescent="0.35"/>
    <row r="72" spans="1:20" ht="14.5" customHeight="1" x14ac:dyDescent="0.35"/>
  </sheetData>
  <mergeCells count="113">
    <mergeCell ref="C50:M52"/>
    <mergeCell ref="G53:K54"/>
    <mergeCell ref="N53:S54"/>
    <mergeCell ref="A50:B52"/>
    <mergeCell ref="N50:S52"/>
    <mergeCell ref="A48:B49"/>
    <mergeCell ref="C48:F49"/>
    <mergeCell ref="G48:K49"/>
    <mergeCell ref="L48:M49"/>
    <mergeCell ref="N48:S49"/>
    <mergeCell ref="A46:B47"/>
    <mergeCell ref="G46:K47"/>
    <mergeCell ref="L46:M47"/>
    <mergeCell ref="N46:S47"/>
    <mergeCell ref="A44:B45"/>
    <mergeCell ref="C44:F45"/>
    <mergeCell ref="G44:K45"/>
    <mergeCell ref="L44:M45"/>
    <mergeCell ref="N44:S45"/>
    <mergeCell ref="A42:B43"/>
    <mergeCell ref="G42:K43"/>
    <mergeCell ref="L42:M43"/>
    <mergeCell ref="N42:S43"/>
    <mergeCell ref="A40:B41"/>
    <mergeCell ref="C40:F41"/>
    <mergeCell ref="G40:K41"/>
    <mergeCell ref="L40:M41"/>
    <mergeCell ref="N40:S41"/>
    <mergeCell ref="A38:B39"/>
    <mergeCell ref="G38:K39"/>
    <mergeCell ref="L38:M39"/>
    <mergeCell ref="N38:S39"/>
    <mergeCell ref="A36:B37"/>
    <mergeCell ref="C36:F37"/>
    <mergeCell ref="G36:K37"/>
    <mergeCell ref="L36:M37"/>
    <mergeCell ref="N36:S37"/>
    <mergeCell ref="A34:B35"/>
    <mergeCell ref="G34:K35"/>
    <mergeCell ref="L34:M35"/>
    <mergeCell ref="N34:S35"/>
    <mergeCell ref="A32:B33"/>
    <mergeCell ref="C32:F33"/>
    <mergeCell ref="G32:K33"/>
    <mergeCell ref="L32:M33"/>
    <mergeCell ref="N32:S33"/>
    <mergeCell ref="A30:B31"/>
    <mergeCell ref="G30:K31"/>
    <mergeCell ref="L30:M31"/>
    <mergeCell ref="N30:S31"/>
    <mergeCell ref="A28:B29"/>
    <mergeCell ref="C28:F29"/>
    <mergeCell ref="G28:K29"/>
    <mergeCell ref="L28:M29"/>
    <mergeCell ref="N28:S29"/>
    <mergeCell ref="A26:B27"/>
    <mergeCell ref="C26:F27"/>
    <mergeCell ref="G26:K27"/>
    <mergeCell ref="L26:M27"/>
    <mergeCell ref="N26:S27"/>
    <mergeCell ref="A24:B25"/>
    <mergeCell ref="C24:F25"/>
    <mergeCell ref="G24:K25"/>
    <mergeCell ref="L24:M25"/>
    <mergeCell ref="N24:S25"/>
    <mergeCell ref="A22:B23"/>
    <mergeCell ref="C22:F23"/>
    <mergeCell ref="G22:K23"/>
    <mergeCell ref="L22:M23"/>
    <mergeCell ref="N22:S23"/>
    <mergeCell ref="A20:B21"/>
    <mergeCell ref="C20:F21"/>
    <mergeCell ref="G20:K21"/>
    <mergeCell ref="L20:M21"/>
    <mergeCell ref="N20:S21"/>
    <mergeCell ref="A18:B19"/>
    <mergeCell ref="C18:F19"/>
    <mergeCell ref="G18:K19"/>
    <mergeCell ref="L18:M19"/>
    <mergeCell ref="N18:S19"/>
    <mergeCell ref="A16:B17"/>
    <mergeCell ref="C16:F17"/>
    <mergeCell ref="G16:K17"/>
    <mergeCell ref="L16:M17"/>
    <mergeCell ref="N16:S17"/>
    <mergeCell ref="A14:B15"/>
    <mergeCell ref="C14:F15"/>
    <mergeCell ref="G14:K15"/>
    <mergeCell ref="L14:M15"/>
    <mergeCell ref="N14:S15"/>
    <mergeCell ref="A12:B13"/>
    <mergeCell ref="C12:F13"/>
    <mergeCell ref="G12:K13"/>
    <mergeCell ref="L12:M13"/>
    <mergeCell ref="N12:S13"/>
    <mergeCell ref="A10:B11"/>
    <mergeCell ref="C10:F11"/>
    <mergeCell ref="G10:K11"/>
    <mergeCell ref="L10:M11"/>
    <mergeCell ref="N10:S11"/>
    <mergeCell ref="A8:B9"/>
    <mergeCell ref="C8:F9"/>
    <mergeCell ref="G8:K9"/>
    <mergeCell ref="L8:M9"/>
    <mergeCell ref="N8:S9"/>
    <mergeCell ref="N6:S6"/>
    <mergeCell ref="N7:P7"/>
    <mergeCell ref="A3:B7"/>
    <mergeCell ref="C3:S4"/>
    <mergeCell ref="C5:F7"/>
    <mergeCell ref="G5:K7"/>
    <mergeCell ref="L5:M7"/>
    <mergeCell ref="N5:S5"/>
  </mergeCells>
  <pageMargins left="0.42" right="0.3" top="0.39" bottom="0.3" header="0.3" footer="0.2"/>
  <pageSetup scale="6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6B60-7394-4A40-A2D4-EB93202BA91E}">
  <sheetPr>
    <pageSetUpPr fitToPage="1"/>
  </sheetPr>
  <dimension ref="A1:Z72"/>
  <sheetViews>
    <sheetView topLeftCell="A46" zoomScale="86" zoomScaleNormal="86" workbookViewId="0">
      <selection activeCell="A63" sqref="A63"/>
    </sheetView>
  </sheetViews>
  <sheetFormatPr defaultRowHeight="14.5" x14ac:dyDescent="0.35"/>
  <cols>
    <col min="1" max="2" width="2.6328125" customWidth="1"/>
    <col min="3" max="20" width="2.7265625" style="1" customWidth="1"/>
    <col min="21" max="40" width="2.7265625" customWidth="1"/>
    <col min="41" max="71" width="2.6328125" customWidth="1"/>
  </cols>
  <sheetData>
    <row r="1" spans="1:19" ht="15" customHeight="1" x14ac:dyDescent="0.35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" customHeight="1" x14ac:dyDescent="0.3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4.5" customHeight="1" x14ac:dyDescent="0.35">
      <c r="A3" s="103" t="s">
        <v>0</v>
      </c>
      <c r="B3" s="105"/>
      <c r="C3" s="97" t="s">
        <v>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1:19" ht="14.5" customHeight="1" x14ac:dyDescent="0.35">
      <c r="A4" s="131"/>
      <c r="B4" s="132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2"/>
    </row>
    <row r="5" spans="1:19" ht="14.5" customHeight="1" x14ac:dyDescent="0.35">
      <c r="A5" s="131"/>
      <c r="B5" s="132"/>
      <c r="C5" s="103" t="s">
        <v>18</v>
      </c>
      <c r="D5" s="104"/>
      <c r="E5" s="104"/>
      <c r="F5" s="105"/>
      <c r="G5" s="112" t="s">
        <v>16</v>
      </c>
      <c r="H5" s="113"/>
      <c r="I5" s="113"/>
      <c r="J5" s="113"/>
      <c r="K5" s="113"/>
      <c r="L5" s="103" t="s">
        <v>1</v>
      </c>
      <c r="M5" s="105"/>
      <c r="N5" s="103" t="s">
        <v>3</v>
      </c>
      <c r="O5" s="104"/>
      <c r="P5" s="104"/>
      <c r="Q5" s="104"/>
      <c r="R5" s="104"/>
      <c r="S5" s="105"/>
    </row>
    <row r="6" spans="1:19" x14ac:dyDescent="0.35">
      <c r="A6" s="131"/>
      <c r="B6" s="132"/>
      <c r="C6" s="131"/>
      <c r="D6" s="138"/>
      <c r="E6" s="138"/>
      <c r="F6" s="132"/>
      <c r="G6" s="139"/>
      <c r="H6" s="140"/>
      <c r="I6" s="140"/>
      <c r="J6" s="140"/>
      <c r="K6" s="140"/>
      <c r="L6" s="131"/>
      <c r="M6" s="132"/>
      <c r="N6" s="131" t="s">
        <v>15</v>
      </c>
      <c r="O6" s="138"/>
      <c r="P6" s="138"/>
      <c r="Q6" s="138"/>
      <c r="R6" s="138"/>
      <c r="S6" s="132"/>
    </row>
    <row r="7" spans="1:19" ht="21" x14ac:dyDescent="0.35">
      <c r="A7" s="106"/>
      <c r="B7" s="108"/>
      <c r="C7" s="106"/>
      <c r="D7" s="107"/>
      <c r="E7" s="107"/>
      <c r="F7" s="108"/>
      <c r="G7" s="114"/>
      <c r="H7" s="115"/>
      <c r="I7" s="115"/>
      <c r="J7" s="115"/>
      <c r="K7" s="115"/>
      <c r="L7" s="106"/>
      <c r="M7" s="108"/>
      <c r="N7" s="141">
        <v>4</v>
      </c>
      <c r="O7" s="142"/>
      <c r="P7" s="142"/>
      <c r="Q7" s="30" t="s">
        <v>1</v>
      </c>
      <c r="R7" s="30"/>
      <c r="S7" s="31"/>
    </row>
    <row r="8" spans="1:19" ht="12" customHeight="1" x14ac:dyDescent="0.35">
      <c r="A8" s="37">
        <v>1</v>
      </c>
      <c r="B8" s="38"/>
      <c r="C8" s="41">
        <v>80000</v>
      </c>
      <c r="D8" s="42"/>
      <c r="E8" s="42"/>
      <c r="F8" s="38"/>
      <c r="G8" s="41">
        <f>C8*(L8/100)</f>
        <v>13600.000000000002</v>
      </c>
      <c r="H8" s="46"/>
      <c r="I8" s="46"/>
      <c r="J8" s="46"/>
      <c r="K8" s="47"/>
      <c r="L8" s="37">
        <v>17</v>
      </c>
      <c r="M8" s="38"/>
      <c r="N8" s="41">
        <v>0</v>
      </c>
      <c r="O8" s="46"/>
      <c r="P8" s="46"/>
      <c r="Q8" s="46"/>
      <c r="R8" s="46"/>
      <c r="S8" s="47"/>
    </row>
    <row r="9" spans="1:19" ht="12" customHeight="1" x14ac:dyDescent="0.35">
      <c r="A9" s="39"/>
      <c r="B9" s="40"/>
      <c r="C9" s="43"/>
      <c r="D9" s="44"/>
      <c r="E9" s="44"/>
      <c r="F9" s="45"/>
      <c r="G9" s="48"/>
      <c r="H9" s="49"/>
      <c r="I9" s="49"/>
      <c r="J9" s="49"/>
      <c r="K9" s="50"/>
      <c r="L9" s="43"/>
      <c r="M9" s="45"/>
      <c r="N9" s="48"/>
      <c r="O9" s="49"/>
      <c r="P9" s="49"/>
      <c r="Q9" s="49"/>
      <c r="R9" s="49"/>
      <c r="S9" s="50"/>
    </row>
    <row r="10" spans="1:19" ht="12" customHeight="1" x14ac:dyDescent="0.35">
      <c r="A10" s="57">
        <v>2</v>
      </c>
      <c r="B10" s="58"/>
      <c r="C10" s="61">
        <f>C8</f>
        <v>80000</v>
      </c>
      <c r="D10" s="62"/>
      <c r="E10" s="62"/>
      <c r="F10" s="63"/>
      <c r="G10" s="67">
        <f>C10*(L10/100)</f>
        <v>13600.000000000002</v>
      </c>
      <c r="H10" s="68"/>
      <c r="I10" s="68"/>
      <c r="J10" s="68"/>
      <c r="K10" s="69"/>
      <c r="L10" s="57">
        <v>17</v>
      </c>
      <c r="M10" s="58"/>
      <c r="N10" s="67">
        <f>G8*(N7/100)+(G8+G10)</f>
        <v>27744.000000000004</v>
      </c>
      <c r="O10" s="68"/>
      <c r="P10" s="68"/>
      <c r="Q10" s="68"/>
      <c r="R10" s="68"/>
      <c r="S10" s="69"/>
    </row>
    <row r="11" spans="1:19" ht="12" customHeight="1" x14ac:dyDescent="0.35">
      <c r="A11" s="59"/>
      <c r="B11" s="60"/>
      <c r="C11" s="64"/>
      <c r="D11" s="65"/>
      <c r="E11" s="65"/>
      <c r="F11" s="66"/>
      <c r="G11" s="70"/>
      <c r="H11" s="71"/>
      <c r="I11" s="71"/>
      <c r="J11" s="71"/>
      <c r="K11" s="72"/>
      <c r="L11" s="73"/>
      <c r="M11" s="74"/>
      <c r="N11" s="70"/>
      <c r="O11" s="71"/>
      <c r="P11" s="71"/>
      <c r="Q11" s="71"/>
      <c r="R11" s="71"/>
      <c r="S11" s="72"/>
    </row>
    <row r="12" spans="1:19" ht="12" customHeight="1" x14ac:dyDescent="0.35">
      <c r="A12" s="37">
        <v>3</v>
      </c>
      <c r="B12" s="38"/>
      <c r="C12" s="51">
        <f>C8</f>
        <v>80000</v>
      </c>
      <c r="D12" s="52"/>
      <c r="E12" s="52"/>
      <c r="F12" s="53"/>
      <c r="G12" s="41">
        <f t="shared" ref="G12" si="0">C12*(L12/100)</f>
        <v>13600.000000000002</v>
      </c>
      <c r="H12" s="46"/>
      <c r="I12" s="46"/>
      <c r="J12" s="46"/>
      <c r="K12" s="47"/>
      <c r="L12" s="37">
        <v>17</v>
      </c>
      <c r="M12" s="38"/>
      <c r="N12" s="41">
        <f>N10*(N7/100)+N10+G12</f>
        <v>42453.760000000002</v>
      </c>
      <c r="O12" s="46"/>
      <c r="P12" s="46"/>
      <c r="Q12" s="46"/>
      <c r="R12" s="46"/>
      <c r="S12" s="47"/>
    </row>
    <row r="13" spans="1:19" ht="12" customHeight="1" x14ac:dyDescent="0.35">
      <c r="A13" s="39"/>
      <c r="B13" s="40"/>
      <c r="C13" s="54"/>
      <c r="D13" s="55"/>
      <c r="E13" s="55"/>
      <c r="F13" s="56"/>
      <c r="G13" s="48"/>
      <c r="H13" s="49"/>
      <c r="I13" s="49"/>
      <c r="J13" s="49"/>
      <c r="K13" s="50"/>
      <c r="L13" s="43"/>
      <c r="M13" s="45"/>
      <c r="N13" s="48"/>
      <c r="O13" s="49"/>
      <c r="P13" s="49"/>
      <c r="Q13" s="49"/>
      <c r="R13" s="49"/>
      <c r="S13" s="50"/>
    </row>
    <row r="14" spans="1:19" ht="12" customHeight="1" x14ac:dyDescent="0.35">
      <c r="A14" s="57">
        <v>4</v>
      </c>
      <c r="B14" s="58"/>
      <c r="C14" s="61">
        <f>C8</f>
        <v>80000</v>
      </c>
      <c r="D14" s="62"/>
      <c r="E14" s="62"/>
      <c r="F14" s="63"/>
      <c r="G14" s="67">
        <f t="shared" ref="G14" si="1">C14*(L14/100)</f>
        <v>13600.000000000002</v>
      </c>
      <c r="H14" s="68"/>
      <c r="I14" s="68"/>
      <c r="J14" s="68"/>
      <c r="K14" s="69"/>
      <c r="L14" s="57">
        <v>17</v>
      </c>
      <c r="M14" s="58"/>
      <c r="N14" s="67">
        <f>N12*(N7/100)+N12+G14</f>
        <v>57751.910400000001</v>
      </c>
      <c r="O14" s="68"/>
      <c r="P14" s="68"/>
      <c r="Q14" s="68"/>
      <c r="R14" s="68"/>
      <c r="S14" s="69"/>
    </row>
    <row r="15" spans="1:19" ht="12" customHeight="1" x14ac:dyDescent="0.35">
      <c r="A15" s="59"/>
      <c r="B15" s="60"/>
      <c r="C15" s="64"/>
      <c r="D15" s="65"/>
      <c r="E15" s="65"/>
      <c r="F15" s="66"/>
      <c r="G15" s="70"/>
      <c r="H15" s="71"/>
      <c r="I15" s="71"/>
      <c r="J15" s="71"/>
      <c r="K15" s="72"/>
      <c r="L15" s="73"/>
      <c r="M15" s="74"/>
      <c r="N15" s="70"/>
      <c r="O15" s="71"/>
      <c r="P15" s="71"/>
      <c r="Q15" s="71"/>
      <c r="R15" s="71"/>
      <c r="S15" s="72"/>
    </row>
    <row r="16" spans="1:19" ht="12" customHeight="1" x14ac:dyDescent="0.35">
      <c r="A16" s="37">
        <v>5</v>
      </c>
      <c r="B16" s="38"/>
      <c r="C16" s="51">
        <f>C8</f>
        <v>80000</v>
      </c>
      <c r="D16" s="52"/>
      <c r="E16" s="52"/>
      <c r="F16" s="53"/>
      <c r="G16" s="41">
        <f>C16*(L16/100)</f>
        <v>13600.000000000002</v>
      </c>
      <c r="H16" s="46"/>
      <c r="I16" s="46"/>
      <c r="J16" s="46"/>
      <c r="K16" s="47"/>
      <c r="L16" s="37">
        <v>17</v>
      </c>
      <c r="M16" s="38"/>
      <c r="N16" s="41">
        <f>N14*(N7/100)+N14+G16</f>
        <v>73661.986816000004</v>
      </c>
      <c r="O16" s="46"/>
      <c r="P16" s="46"/>
      <c r="Q16" s="46"/>
      <c r="R16" s="46"/>
      <c r="S16" s="47"/>
    </row>
    <row r="17" spans="1:19" ht="12" customHeight="1" x14ac:dyDescent="0.35">
      <c r="A17" s="39"/>
      <c r="B17" s="40"/>
      <c r="C17" s="54"/>
      <c r="D17" s="55"/>
      <c r="E17" s="55"/>
      <c r="F17" s="56"/>
      <c r="G17" s="48"/>
      <c r="H17" s="49"/>
      <c r="I17" s="49"/>
      <c r="J17" s="49"/>
      <c r="K17" s="50"/>
      <c r="L17" s="43"/>
      <c r="M17" s="45"/>
      <c r="N17" s="48"/>
      <c r="O17" s="49"/>
      <c r="P17" s="49"/>
      <c r="Q17" s="49"/>
      <c r="R17" s="49"/>
      <c r="S17" s="50"/>
    </row>
    <row r="18" spans="1:19" ht="12" customHeight="1" x14ac:dyDescent="0.35">
      <c r="A18" s="57">
        <v>6</v>
      </c>
      <c r="B18" s="58"/>
      <c r="C18" s="61">
        <f>C8</f>
        <v>80000</v>
      </c>
      <c r="D18" s="62"/>
      <c r="E18" s="62"/>
      <c r="F18" s="63"/>
      <c r="G18" s="67">
        <f>C8*(L18/100)</f>
        <v>13600.000000000002</v>
      </c>
      <c r="H18" s="68"/>
      <c r="I18" s="68"/>
      <c r="J18" s="68"/>
      <c r="K18" s="69"/>
      <c r="L18" s="57">
        <v>17</v>
      </c>
      <c r="M18" s="58"/>
      <c r="N18" s="67">
        <f>N16*(N7/100)+N16+G18</f>
        <v>90208.466288640004</v>
      </c>
      <c r="O18" s="68"/>
      <c r="P18" s="68"/>
      <c r="Q18" s="68"/>
      <c r="R18" s="68"/>
      <c r="S18" s="69"/>
    </row>
    <row r="19" spans="1:19" ht="12" customHeight="1" x14ac:dyDescent="0.35">
      <c r="A19" s="59"/>
      <c r="B19" s="60"/>
      <c r="C19" s="64"/>
      <c r="D19" s="65"/>
      <c r="E19" s="65"/>
      <c r="F19" s="66"/>
      <c r="G19" s="70"/>
      <c r="H19" s="71"/>
      <c r="I19" s="71"/>
      <c r="J19" s="71"/>
      <c r="K19" s="72"/>
      <c r="L19" s="73"/>
      <c r="M19" s="74"/>
      <c r="N19" s="70"/>
      <c r="O19" s="71"/>
      <c r="P19" s="71"/>
      <c r="Q19" s="71"/>
      <c r="R19" s="71"/>
      <c r="S19" s="72"/>
    </row>
    <row r="20" spans="1:19" ht="12" customHeight="1" x14ac:dyDescent="0.35">
      <c r="A20" s="37">
        <v>7</v>
      </c>
      <c r="B20" s="38"/>
      <c r="C20" s="83">
        <f>C8</f>
        <v>80000</v>
      </c>
      <c r="D20" s="84"/>
      <c r="E20" s="84"/>
      <c r="F20" s="40"/>
      <c r="G20" s="41">
        <f>C8*(L20/100)</f>
        <v>13600.000000000002</v>
      </c>
      <c r="H20" s="46"/>
      <c r="I20" s="46"/>
      <c r="J20" s="46"/>
      <c r="K20" s="47"/>
      <c r="L20" s="37">
        <v>17</v>
      </c>
      <c r="M20" s="38"/>
      <c r="N20" s="41">
        <f>N18*(N7/100)+N18+G20</f>
        <v>107416.8049401856</v>
      </c>
      <c r="O20" s="46"/>
      <c r="P20" s="46"/>
      <c r="Q20" s="46"/>
      <c r="R20" s="46"/>
      <c r="S20" s="47"/>
    </row>
    <row r="21" spans="1:19" ht="12" customHeight="1" x14ac:dyDescent="0.35">
      <c r="A21" s="39"/>
      <c r="B21" s="40"/>
      <c r="C21" s="43"/>
      <c r="D21" s="44"/>
      <c r="E21" s="44"/>
      <c r="F21" s="45"/>
      <c r="G21" s="48"/>
      <c r="H21" s="49"/>
      <c r="I21" s="49"/>
      <c r="J21" s="49"/>
      <c r="K21" s="50"/>
      <c r="L21" s="43"/>
      <c r="M21" s="45"/>
      <c r="N21" s="48"/>
      <c r="O21" s="49"/>
      <c r="P21" s="49"/>
      <c r="Q21" s="49"/>
      <c r="R21" s="49"/>
      <c r="S21" s="50"/>
    </row>
    <row r="22" spans="1:19" ht="12" customHeight="1" x14ac:dyDescent="0.35">
      <c r="A22" s="57">
        <v>8</v>
      </c>
      <c r="B22" s="58"/>
      <c r="C22" s="61">
        <f>C8</f>
        <v>80000</v>
      </c>
      <c r="D22" s="62"/>
      <c r="E22" s="62"/>
      <c r="F22" s="63"/>
      <c r="G22" s="67">
        <f>C8*(L22/100)</f>
        <v>13600.000000000002</v>
      </c>
      <c r="H22" s="68"/>
      <c r="I22" s="68"/>
      <c r="J22" s="68"/>
      <c r="K22" s="69"/>
      <c r="L22" s="57">
        <v>17</v>
      </c>
      <c r="M22" s="58"/>
      <c r="N22" s="67">
        <f>N20*(N7/100)+N20+G22</f>
        <v>125313.47713779302</v>
      </c>
      <c r="O22" s="68"/>
      <c r="P22" s="68"/>
      <c r="Q22" s="68"/>
      <c r="R22" s="68"/>
      <c r="S22" s="69"/>
    </row>
    <row r="23" spans="1:19" ht="12" customHeight="1" x14ac:dyDescent="0.35">
      <c r="A23" s="59"/>
      <c r="B23" s="60"/>
      <c r="C23" s="64"/>
      <c r="D23" s="65"/>
      <c r="E23" s="65"/>
      <c r="F23" s="66"/>
      <c r="G23" s="70"/>
      <c r="H23" s="71"/>
      <c r="I23" s="71"/>
      <c r="J23" s="71"/>
      <c r="K23" s="72"/>
      <c r="L23" s="73"/>
      <c r="M23" s="74"/>
      <c r="N23" s="70"/>
      <c r="O23" s="71"/>
      <c r="P23" s="71"/>
      <c r="Q23" s="71"/>
      <c r="R23" s="71"/>
      <c r="S23" s="72"/>
    </row>
    <row r="24" spans="1:19" ht="12" customHeight="1" x14ac:dyDescent="0.35">
      <c r="A24" s="37">
        <v>9</v>
      </c>
      <c r="B24" s="38"/>
      <c r="C24" s="51">
        <f>C8</f>
        <v>80000</v>
      </c>
      <c r="D24" s="52"/>
      <c r="E24" s="52"/>
      <c r="F24" s="53"/>
      <c r="G24" s="41">
        <f>C8*(L24/100)</f>
        <v>13600.000000000002</v>
      </c>
      <c r="H24" s="46"/>
      <c r="I24" s="46"/>
      <c r="J24" s="46"/>
      <c r="K24" s="47"/>
      <c r="L24" s="37">
        <v>17</v>
      </c>
      <c r="M24" s="38"/>
      <c r="N24" s="41">
        <f>N22*(N7/100)+N22+G24</f>
        <v>143926.01622330473</v>
      </c>
      <c r="O24" s="46"/>
      <c r="P24" s="46"/>
      <c r="Q24" s="46"/>
      <c r="R24" s="46"/>
      <c r="S24" s="47"/>
    </row>
    <row r="25" spans="1:19" ht="12" customHeight="1" x14ac:dyDescent="0.35">
      <c r="A25" s="39"/>
      <c r="B25" s="40"/>
      <c r="C25" s="54"/>
      <c r="D25" s="55"/>
      <c r="E25" s="55"/>
      <c r="F25" s="56"/>
      <c r="G25" s="48"/>
      <c r="H25" s="49"/>
      <c r="I25" s="49"/>
      <c r="J25" s="49"/>
      <c r="K25" s="50"/>
      <c r="L25" s="43"/>
      <c r="M25" s="45"/>
      <c r="N25" s="48"/>
      <c r="O25" s="49"/>
      <c r="P25" s="49"/>
      <c r="Q25" s="49"/>
      <c r="R25" s="49"/>
      <c r="S25" s="50"/>
    </row>
    <row r="26" spans="1:19" ht="12" customHeight="1" x14ac:dyDescent="0.35">
      <c r="A26" s="57">
        <v>10</v>
      </c>
      <c r="B26" s="58"/>
      <c r="C26" s="61">
        <f>C8</f>
        <v>80000</v>
      </c>
      <c r="D26" s="62"/>
      <c r="E26" s="62"/>
      <c r="F26" s="63"/>
      <c r="G26" s="67">
        <f>C8*(L26/100)</f>
        <v>13600.000000000002</v>
      </c>
      <c r="H26" s="68"/>
      <c r="I26" s="68"/>
      <c r="J26" s="68"/>
      <c r="K26" s="69"/>
      <c r="L26" s="57">
        <v>17</v>
      </c>
      <c r="M26" s="58"/>
      <c r="N26" s="67">
        <f>N24*(N7/100)+N24+G26</f>
        <v>163283.05687223692</v>
      </c>
      <c r="O26" s="68"/>
      <c r="P26" s="68"/>
      <c r="Q26" s="68"/>
      <c r="R26" s="68"/>
      <c r="S26" s="69"/>
    </row>
    <row r="27" spans="1:19" ht="12" customHeight="1" x14ac:dyDescent="0.35">
      <c r="A27" s="59"/>
      <c r="B27" s="60"/>
      <c r="C27" s="64"/>
      <c r="D27" s="65"/>
      <c r="E27" s="65"/>
      <c r="F27" s="66"/>
      <c r="G27" s="70"/>
      <c r="H27" s="71"/>
      <c r="I27" s="71"/>
      <c r="J27" s="71"/>
      <c r="K27" s="72"/>
      <c r="L27" s="73"/>
      <c r="M27" s="74"/>
      <c r="N27" s="70"/>
      <c r="O27" s="71"/>
      <c r="P27" s="71"/>
      <c r="Q27" s="71"/>
      <c r="R27" s="71"/>
      <c r="S27" s="72"/>
    </row>
    <row r="28" spans="1:19" ht="12" customHeight="1" x14ac:dyDescent="0.35">
      <c r="A28" s="37">
        <v>11</v>
      </c>
      <c r="B28" s="38"/>
      <c r="C28" s="133">
        <f>SUM(C8:F27)</f>
        <v>800000</v>
      </c>
      <c r="D28" s="134"/>
      <c r="E28" s="134"/>
      <c r="F28" s="121"/>
      <c r="G28" s="41">
        <f>C8*(L28/100)</f>
        <v>26400</v>
      </c>
      <c r="H28" s="46"/>
      <c r="I28" s="46"/>
      <c r="J28" s="46"/>
      <c r="K28" s="47"/>
      <c r="L28" s="37">
        <v>33</v>
      </c>
      <c r="M28" s="38"/>
      <c r="N28" s="41">
        <f>N26*(N7/100)+N26+G28</f>
        <v>196214.3791471264</v>
      </c>
      <c r="O28" s="46"/>
      <c r="P28" s="46"/>
      <c r="Q28" s="46"/>
      <c r="R28" s="46"/>
      <c r="S28" s="47"/>
    </row>
    <row r="29" spans="1:19" ht="12" customHeight="1" thickBot="1" x14ac:dyDescent="0.4">
      <c r="A29" s="39"/>
      <c r="B29" s="40"/>
      <c r="C29" s="135"/>
      <c r="D29" s="136"/>
      <c r="E29" s="136"/>
      <c r="F29" s="137"/>
      <c r="G29" s="48"/>
      <c r="H29" s="49"/>
      <c r="I29" s="49"/>
      <c r="J29" s="49"/>
      <c r="K29" s="50"/>
      <c r="L29" s="43"/>
      <c r="M29" s="45"/>
      <c r="N29" s="48"/>
      <c r="O29" s="49"/>
      <c r="P29" s="49"/>
      <c r="Q29" s="49"/>
      <c r="R29" s="49"/>
      <c r="S29" s="50"/>
    </row>
    <row r="30" spans="1:19" ht="12" customHeight="1" thickTop="1" x14ac:dyDescent="0.35">
      <c r="A30" s="57">
        <v>12</v>
      </c>
      <c r="B30" s="58"/>
      <c r="C30" s="7"/>
      <c r="D30" s="7"/>
      <c r="E30" s="7"/>
      <c r="F30" s="7"/>
      <c r="G30" s="67">
        <f>C8*(L30/100)</f>
        <v>26400</v>
      </c>
      <c r="H30" s="68"/>
      <c r="I30" s="68"/>
      <c r="J30" s="68"/>
      <c r="K30" s="69"/>
      <c r="L30" s="57">
        <v>33</v>
      </c>
      <c r="M30" s="58"/>
      <c r="N30" s="67">
        <f>N28*(N7/100)+N28+G30</f>
        <v>230462.95431301146</v>
      </c>
      <c r="O30" s="68"/>
      <c r="P30" s="68"/>
      <c r="Q30" s="68"/>
      <c r="R30" s="68"/>
      <c r="S30" s="69"/>
    </row>
    <row r="31" spans="1:19" ht="12" customHeight="1" x14ac:dyDescent="0.35">
      <c r="A31" s="59"/>
      <c r="B31" s="60"/>
      <c r="C31" s="4"/>
      <c r="D31" s="4"/>
      <c r="E31" s="4"/>
      <c r="F31" s="4"/>
      <c r="G31" s="70"/>
      <c r="H31" s="71"/>
      <c r="I31" s="71"/>
      <c r="J31" s="71"/>
      <c r="K31" s="72"/>
      <c r="L31" s="73"/>
      <c r="M31" s="74"/>
      <c r="N31" s="70"/>
      <c r="O31" s="71"/>
      <c r="P31" s="71"/>
      <c r="Q31" s="71"/>
      <c r="R31" s="71"/>
      <c r="S31" s="72"/>
    </row>
    <row r="32" spans="1:19" ht="12" customHeight="1" x14ac:dyDescent="0.35">
      <c r="A32" s="37">
        <v>13</v>
      </c>
      <c r="B32" s="38"/>
      <c r="C32" s="37"/>
      <c r="D32" s="42"/>
      <c r="E32" s="42"/>
      <c r="F32" s="38"/>
      <c r="G32" s="41">
        <f>C8*(L30/100)</f>
        <v>26400</v>
      </c>
      <c r="H32" s="46"/>
      <c r="I32" s="46"/>
      <c r="J32" s="46"/>
      <c r="K32" s="47"/>
      <c r="L32" s="37">
        <v>33</v>
      </c>
      <c r="M32" s="38"/>
      <c r="N32" s="41">
        <f>N30*(N7/100)+N30+G32</f>
        <v>266081.47248553194</v>
      </c>
      <c r="O32" s="46"/>
      <c r="P32" s="46"/>
      <c r="Q32" s="46"/>
      <c r="R32" s="46"/>
      <c r="S32" s="47"/>
    </row>
    <row r="33" spans="1:19" ht="12" customHeight="1" x14ac:dyDescent="0.35">
      <c r="A33" s="39"/>
      <c r="B33" s="40"/>
      <c r="C33" s="43"/>
      <c r="D33" s="44"/>
      <c r="E33" s="44"/>
      <c r="F33" s="45"/>
      <c r="G33" s="48"/>
      <c r="H33" s="49"/>
      <c r="I33" s="49"/>
      <c r="J33" s="49"/>
      <c r="K33" s="50"/>
      <c r="L33" s="43"/>
      <c r="M33" s="45"/>
      <c r="N33" s="48"/>
      <c r="O33" s="49"/>
      <c r="P33" s="49"/>
      <c r="Q33" s="49"/>
      <c r="R33" s="49"/>
      <c r="S33" s="50"/>
    </row>
    <row r="34" spans="1:19" ht="12" customHeight="1" x14ac:dyDescent="0.35">
      <c r="A34" s="57">
        <v>14</v>
      </c>
      <c r="B34" s="58"/>
      <c r="C34" s="3"/>
      <c r="D34" s="3"/>
      <c r="E34" s="3"/>
      <c r="F34" s="3"/>
      <c r="G34" s="67">
        <f>C8*(L30/100)</f>
        <v>26400</v>
      </c>
      <c r="H34" s="68"/>
      <c r="I34" s="68"/>
      <c r="J34" s="68"/>
      <c r="K34" s="69"/>
      <c r="L34" s="57">
        <v>33</v>
      </c>
      <c r="M34" s="58"/>
      <c r="N34" s="67">
        <f>N32*(N7/100)+N32+G34</f>
        <v>303124.73138495319</v>
      </c>
      <c r="O34" s="68"/>
      <c r="P34" s="68"/>
      <c r="Q34" s="68"/>
      <c r="R34" s="68"/>
      <c r="S34" s="69"/>
    </row>
    <row r="35" spans="1:19" ht="12" customHeight="1" x14ac:dyDescent="0.35">
      <c r="A35" s="59"/>
      <c r="B35" s="60"/>
      <c r="C35" s="4"/>
      <c r="D35" s="4"/>
      <c r="E35" s="4"/>
      <c r="F35" s="4"/>
      <c r="G35" s="70"/>
      <c r="H35" s="71"/>
      <c r="I35" s="71"/>
      <c r="J35" s="71"/>
      <c r="K35" s="72"/>
      <c r="L35" s="73"/>
      <c r="M35" s="74"/>
      <c r="N35" s="70"/>
      <c r="O35" s="71"/>
      <c r="P35" s="71"/>
      <c r="Q35" s="71"/>
      <c r="R35" s="71"/>
      <c r="S35" s="72"/>
    </row>
    <row r="36" spans="1:19" ht="12" customHeight="1" x14ac:dyDescent="0.35">
      <c r="A36" s="37">
        <v>15</v>
      </c>
      <c r="B36" s="38"/>
      <c r="C36" s="37"/>
      <c r="D36" s="42"/>
      <c r="E36" s="42"/>
      <c r="F36" s="38"/>
      <c r="G36" s="41">
        <f>C8*(L30/100)</f>
        <v>26400</v>
      </c>
      <c r="H36" s="46"/>
      <c r="I36" s="46"/>
      <c r="J36" s="46"/>
      <c r="K36" s="47"/>
      <c r="L36" s="37">
        <v>33</v>
      </c>
      <c r="M36" s="38"/>
      <c r="N36" s="41">
        <f>N34*(N7/100)+N34+G36</f>
        <v>341649.7206403513</v>
      </c>
      <c r="O36" s="46"/>
      <c r="P36" s="46"/>
      <c r="Q36" s="46"/>
      <c r="R36" s="46"/>
      <c r="S36" s="47"/>
    </row>
    <row r="37" spans="1:19" ht="12" customHeight="1" x14ac:dyDescent="0.35">
      <c r="A37" s="39"/>
      <c r="B37" s="40"/>
      <c r="C37" s="43"/>
      <c r="D37" s="44"/>
      <c r="E37" s="44"/>
      <c r="F37" s="45"/>
      <c r="G37" s="48"/>
      <c r="H37" s="49"/>
      <c r="I37" s="49"/>
      <c r="J37" s="49"/>
      <c r="K37" s="50"/>
      <c r="L37" s="43"/>
      <c r="M37" s="45"/>
      <c r="N37" s="48"/>
      <c r="O37" s="49"/>
      <c r="P37" s="49"/>
      <c r="Q37" s="49"/>
      <c r="R37" s="49"/>
      <c r="S37" s="50"/>
    </row>
    <row r="38" spans="1:19" ht="12" customHeight="1" x14ac:dyDescent="0.35">
      <c r="A38" s="57">
        <v>16</v>
      </c>
      <c r="B38" s="58"/>
      <c r="C38" s="3"/>
      <c r="D38" s="3"/>
      <c r="E38" s="3"/>
      <c r="F38" s="3"/>
      <c r="G38" s="67">
        <f>C8*(L30/100)</f>
        <v>26400</v>
      </c>
      <c r="H38" s="68"/>
      <c r="I38" s="68"/>
      <c r="J38" s="68"/>
      <c r="K38" s="69"/>
      <c r="L38" s="57">
        <v>33</v>
      </c>
      <c r="M38" s="58"/>
      <c r="N38" s="67">
        <f>N36*(N7/100)+N36+G38</f>
        <v>381715.70946596534</v>
      </c>
      <c r="O38" s="68"/>
      <c r="P38" s="68"/>
      <c r="Q38" s="68"/>
      <c r="R38" s="68"/>
      <c r="S38" s="69"/>
    </row>
    <row r="39" spans="1:19" ht="12" customHeight="1" x14ac:dyDescent="0.35">
      <c r="A39" s="59"/>
      <c r="B39" s="60"/>
      <c r="C39" s="4"/>
      <c r="D39" s="4"/>
      <c r="E39" s="4"/>
      <c r="F39" s="4"/>
      <c r="G39" s="70"/>
      <c r="H39" s="71"/>
      <c r="I39" s="71"/>
      <c r="J39" s="71"/>
      <c r="K39" s="72"/>
      <c r="L39" s="73"/>
      <c r="M39" s="74"/>
      <c r="N39" s="70"/>
      <c r="O39" s="71"/>
      <c r="P39" s="71"/>
      <c r="Q39" s="71"/>
      <c r="R39" s="71"/>
      <c r="S39" s="72"/>
    </row>
    <row r="40" spans="1:19" ht="12" customHeight="1" x14ac:dyDescent="0.35">
      <c r="A40" s="37">
        <v>17</v>
      </c>
      <c r="B40" s="38"/>
      <c r="C40" s="37"/>
      <c r="D40" s="42"/>
      <c r="E40" s="42"/>
      <c r="F40" s="38"/>
      <c r="G40" s="41">
        <f>C8*(L30/100)</f>
        <v>26400</v>
      </c>
      <c r="H40" s="46"/>
      <c r="I40" s="46"/>
      <c r="J40" s="46"/>
      <c r="K40" s="47"/>
      <c r="L40" s="37">
        <v>33</v>
      </c>
      <c r="M40" s="38"/>
      <c r="N40" s="41">
        <f>N38*(N7/100)+N38+G40</f>
        <v>423384.33784460393</v>
      </c>
      <c r="O40" s="46"/>
      <c r="P40" s="46"/>
      <c r="Q40" s="46"/>
      <c r="R40" s="46"/>
      <c r="S40" s="47"/>
    </row>
    <row r="41" spans="1:19" ht="12" customHeight="1" x14ac:dyDescent="0.35">
      <c r="A41" s="39"/>
      <c r="B41" s="40"/>
      <c r="C41" s="43"/>
      <c r="D41" s="44"/>
      <c r="E41" s="44"/>
      <c r="F41" s="45"/>
      <c r="G41" s="48"/>
      <c r="H41" s="49"/>
      <c r="I41" s="49"/>
      <c r="J41" s="49"/>
      <c r="K41" s="50"/>
      <c r="L41" s="43"/>
      <c r="M41" s="45"/>
      <c r="N41" s="48"/>
      <c r="O41" s="49"/>
      <c r="P41" s="49"/>
      <c r="Q41" s="49"/>
      <c r="R41" s="49"/>
      <c r="S41" s="50"/>
    </row>
    <row r="42" spans="1:19" ht="12" customHeight="1" x14ac:dyDescent="0.35">
      <c r="A42" s="57">
        <v>18</v>
      </c>
      <c r="B42" s="58"/>
      <c r="C42" s="3"/>
      <c r="D42" s="3"/>
      <c r="E42" s="3"/>
      <c r="F42" s="3"/>
      <c r="G42" s="67">
        <f>C8*(L30/100)</f>
        <v>26400</v>
      </c>
      <c r="H42" s="68"/>
      <c r="I42" s="68"/>
      <c r="J42" s="68"/>
      <c r="K42" s="69"/>
      <c r="L42" s="57">
        <v>33</v>
      </c>
      <c r="M42" s="58"/>
      <c r="N42" s="67">
        <f>N40*(N7/100)+N40+G42</f>
        <v>466719.71135838807</v>
      </c>
      <c r="O42" s="68"/>
      <c r="P42" s="68"/>
      <c r="Q42" s="68"/>
      <c r="R42" s="68"/>
      <c r="S42" s="69"/>
    </row>
    <row r="43" spans="1:19" ht="12" customHeight="1" x14ac:dyDescent="0.35">
      <c r="A43" s="59"/>
      <c r="B43" s="60"/>
      <c r="C43" s="4"/>
      <c r="D43" s="4"/>
      <c r="E43" s="4"/>
      <c r="F43" s="4"/>
      <c r="G43" s="70"/>
      <c r="H43" s="71"/>
      <c r="I43" s="71"/>
      <c r="J43" s="71"/>
      <c r="K43" s="72"/>
      <c r="L43" s="73"/>
      <c r="M43" s="74"/>
      <c r="N43" s="70"/>
      <c r="O43" s="71"/>
      <c r="P43" s="71"/>
      <c r="Q43" s="71"/>
      <c r="R43" s="71"/>
      <c r="S43" s="72"/>
    </row>
    <row r="44" spans="1:19" ht="12" customHeight="1" x14ac:dyDescent="0.35">
      <c r="A44" s="37">
        <v>19</v>
      </c>
      <c r="B44" s="38"/>
      <c r="C44" s="37"/>
      <c r="D44" s="42"/>
      <c r="E44" s="42"/>
      <c r="F44" s="38"/>
      <c r="G44" s="41">
        <f>C8*(L30/100)</f>
        <v>26400</v>
      </c>
      <c r="H44" s="46"/>
      <c r="I44" s="46"/>
      <c r="J44" s="46"/>
      <c r="K44" s="47"/>
      <c r="L44" s="37">
        <v>33</v>
      </c>
      <c r="M44" s="38"/>
      <c r="N44" s="41">
        <f>N42*(N7/100)+N42+G44</f>
        <v>511788.4998127236</v>
      </c>
      <c r="O44" s="46"/>
      <c r="P44" s="46"/>
      <c r="Q44" s="46"/>
      <c r="R44" s="46"/>
      <c r="S44" s="47"/>
    </row>
    <row r="45" spans="1:19" ht="12" customHeight="1" x14ac:dyDescent="0.35">
      <c r="A45" s="39"/>
      <c r="B45" s="40"/>
      <c r="C45" s="43"/>
      <c r="D45" s="44"/>
      <c r="E45" s="44"/>
      <c r="F45" s="45"/>
      <c r="G45" s="48"/>
      <c r="H45" s="49"/>
      <c r="I45" s="49"/>
      <c r="J45" s="49"/>
      <c r="K45" s="50"/>
      <c r="L45" s="43"/>
      <c r="M45" s="45"/>
      <c r="N45" s="48"/>
      <c r="O45" s="49"/>
      <c r="P45" s="49"/>
      <c r="Q45" s="49"/>
      <c r="R45" s="49"/>
      <c r="S45" s="50"/>
    </row>
    <row r="46" spans="1:19" ht="12" customHeight="1" x14ac:dyDescent="0.35">
      <c r="A46" s="57">
        <v>20</v>
      </c>
      <c r="B46" s="58"/>
      <c r="C46" s="3"/>
      <c r="D46" s="3"/>
      <c r="E46" s="3"/>
      <c r="F46" s="3"/>
      <c r="G46" s="67">
        <f>C8*(L30/100)</f>
        <v>26400</v>
      </c>
      <c r="H46" s="68"/>
      <c r="I46" s="68"/>
      <c r="J46" s="68"/>
      <c r="K46" s="69"/>
      <c r="L46" s="57">
        <v>33</v>
      </c>
      <c r="M46" s="58"/>
      <c r="N46" s="67">
        <f>N44*(N7/100)+N44+G46</f>
        <v>558660.03980523255</v>
      </c>
      <c r="O46" s="68"/>
      <c r="P46" s="68"/>
      <c r="Q46" s="68"/>
      <c r="R46" s="68"/>
      <c r="S46" s="69"/>
    </row>
    <row r="47" spans="1:19" ht="12" customHeight="1" x14ac:dyDescent="0.35">
      <c r="A47" s="73"/>
      <c r="B47" s="74"/>
      <c r="C47" s="4"/>
      <c r="D47" s="4"/>
      <c r="E47" s="4"/>
      <c r="F47" s="4"/>
      <c r="G47" s="70"/>
      <c r="H47" s="71"/>
      <c r="I47" s="71"/>
      <c r="J47" s="71"/>
      <c r="K47" s="72"/>
      <c r="L47" s="73"/>
      <c r="M47" s="74"/>
      <c r="N47" s="70"/>
      <c r="O47" s="71"/>
      <c r="P47" s="71"/>
      <c r="Q47" s="71"/>
      <c r="R47" s="71"/>
      <c r="S47" s="72"/>
    </row>
    <row r="48" spans="1:19" ht="12" customHeight="1" x14ac:dyDescent="0.35">
      <c r="A48" s="116"/>
      <c r="B48" s="117"/>
      <c r="C48" s="37"/>
      <c r="D48" s="42"/>
      <c r="E48" s="42"/>
      <c r="F48" s="38"/>
      <c r="G48" s="91">
        <f>SUM(G8:K47)</f>
        <v>400000</v>
      </c>
      <c r="H48" s="92"/>
      <c r="I48" s="92"/>
      <c r="J48" s="92"/>
      <c r="K48" s="93"/>
      <c r="L48" s="37">
        <f>SUM(L8:M46)</f>
        <v>500</v>
      </c>
      <c r="M48" s="38"/>
      <c r="N48" s="41"/>
      <c r="O48" s="46"/>
      <c r="P48" s="46"/>
      <c r="Q48" s="46"/>
      <c r="R48" s="46"/>
      <c r="S48" s="47"/>
    </row>
    <row r="49" spans="1:20" ht="12" customHeight="1" x14ac:dyDescent="0.35">
      <c r="A49" s="118"/>
      <c r="B49" s="119"/>
      <c r="C49" s="39"/>
      <c r="D49" s="84"/>
      <c r="E49" s="84"/>
      <c r="F49" s="40"/>
      <c r="G49" s="129"/>
      <c r="H49" s="111"/>
      <c r="I49" s="111"/>
      <c r="J49" s="111"/>
      <c r="K49" s="130"/>
      <c r="L49" s="39"/>
      <c r="M49" s="40"/>
      <c r="N49" s="48"/>
      <c r="O49" s="49"/>
      <c r="P49" s="49"/>
      <c r="Q49" s="49"/>
      <c r="R49" s="49"/>
      <c r="S49" s="50"/>
    </row>
    <row r="50" spans="1:20" ht="14.5" customHeight="1" x14ac:dyDescent="0.35">
      <c r="A50" s="120"/>
      <c r="B50" s="121"/>
      <c r="C50" s="97" t="s">
        <v>5</v>
      </c>
      <c r="D50" s="98"/>
      <c r="E50" s="98"/>
      <c r="F50" s="98"/>
      <c r="G50" s="98"/>
      <c r="H50" s="98"/>
      <c r="I50" s="98"/>
      <c r="J50" s="98"/>
      <c r="K50" s="98"/>
      <c r="L50" s="98"/>
      <c r="M50" s="99"/>
      <c r="N50" s="85">
        <v>571726</v>
      </c>
      <c r="O50" s="86"/>
      <c r="P50" s="86"/>
      <c r="Q50" s="86"/>
      <c r="R50" s="86"/>
      <c r="S50" s="87"/>
    </row>
    <row r="51" spans="1:20" ht="14.5" customHeight="1" x14ac:dyDescent="0.35">
      <c r="A51" s="122"/>
      <c r="B51" s="123"/>
      <c r="C51" s="158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126"/>
      <c r="O51" s="127"/>
      <c r="P51" s="127"/>
      <c r="Q51" s="127"/>
      <c r="R51" s="127"/>
      <c r="S51" s="128"/>
    </row>
    <row r="52" spans="1:20" ht="14.5" customHeight="1" x14ac:dyDescent="0.35">
      <c r="A52" s="124"/>
      <c r="B52" s="125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N52" s="88"/>
      <c r="O52" s="89"/>
      <c r="P52" s="89"/>
      <c r="Q52" s="89"/>
      <c r="R52" s="89"/>
      <c r="S52" s="90"/>
    </row>
    <row r="53" spans="1:20" ht="14.5" customHeight="1" x14ac:dyDescent="0.35">
      <c r="A53" s="27"/>
      <c r="B53" s="27"/>
      <c r="C53" s="27"/>
      <c r="D53" s="27"/>
      <c r="E53" s="27"/>
      <c r="F53" s="27"/>
      <c r="G53" s="154">
        <f>G48+N50</f>
        <v>971726</v>
      </c>
      <c r="H53" s="155"/>
      <c r="I53" s="155"/>
      <c r="J53" s="155"/>
      <c r="K53" s="155"/>
      <c r="L53" s="27"/>
      <c r="M53" s="27"/>
      <c r="N53" s="86">
        <f>N46+N50</f>
        <v>1130386.0398052325</v>
      </c>
      <c r="O53" s="86"/>
      <c r="P53" s="86"/>
      <c r="Q53" s="86"/>
      <c r="R53" s="86"/>
      <c r="S53" s="86"/>
      <c r="T53" s="28"/>
    </row>
    <row r="54" spans="1:20" ht="14.5" customHeight="1" thickBot="1" x14ac:dyDescent="0.4">
      <c r="A54" s="29"/>
      <c r="B54" s="29"/>
      <c r="C54" s="29"/>
      <c r="D54" s="29"/>
      <c r="E54" s="29"/>
      <c r="F54" s="29"/>
      <c r="G54" s="156"/>
      <c r="H54" s="156"/>
      <c r="I54" s="156"/>
      <c r="J54" s="156"/>
      <c r="K54" s="156"/>
      <c r="L54" s="29"/>
      <c r="M54" s="29"/>
      <c r="N54" s="157"/>
      <c r="O54" s="157"/>
      <c r="P54" s="157"/>
      <c r="Q54" s="157"/>
      <c r="R54" s="157"/>
      <c r="S54" s="157"/>
      <c r="T54" s="28"/>
    </row>
    <row r="55" spans="1:20" ht="14.5" customHeight="1" thickTop="1" x14ac:dyDescent="0.35">
      <c r="C55" s="35"/>
      <c r="D55" s="35"/>
      <c r="E55" s="35"/>
      <c r="F55" s="3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6"/>
    </row>
    <row r="56" spans="1:20" ht="14.5" customHeight="1" x14ac:dyDescent="0.35">
      <c r="C56" s="35"/>
      <c r="D56" s="35"/>
      <c r="E56" s="35"/>
      <c r="F56" s="3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6"/>
    </row>
    <row r="57" spans="1:20" ht="14.5" customHeight="1" x14ac:dyDescent="0.35"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36"/>
      <c r="P57" s="36"/>
      <c r="Q57" s="36"/>
      <c r="R57" s="36"/>
      <c r="S57" s="36"/>
      <c r="T57" s="6"/>
    </row>
    <row r="58" spans="1:20" ht="14.5" customHeight="1" x14ac:dyDescent="0.35">
      <c r="A58" s="12" t="s">
        <v>11</v>
      </c>
      <c r="B58" s="1"/>
    </row>
    <row r="59" spans="1:20" ht="14.5" customHeight="1" x14ac:dyDescent="0.35">
      <c r="A59" s="32" t="s">
        <v>6</v>
      </c>
      <c r="B59" s="33"/>
      <c r="C59" s="33"/>
      <c r="D59" s="33"/>
      <c r="E59" s="33"/>
      <c r="F59" s="33"/>
      <c r="G59" s="33"/>
      <c r="H59" s="33"/>
      <c r="I59" s="34"/>
      <c r="J59" s="32" t="s">
        <v>7</v>
      </c>
      <c r="K59" s="33"/>
      <c r="L59" s="33"/>
      <c r="M59" s="33"/>
      <c r="N59" s="33"/>
      <c r="O59" s="33"/>
      <c r="P59" s="33"/>
      <c r="Q59" s="33"/>
      <c r="R59" s="33"/>
      <c r="S59" s="34"/>
    </row>
    <row r="60" spans="1:20" x14ac:dyDescent="0.35">
      <c r="A60" s="13" t="s">
        <v>8</v>
      </c>
      <c r="B60" s="8"/>
      <c r="C60" s="8"/>
      <c r="D60" s="8"/>
      <c r="E60" s="8"/>
      <c r="F60" s="8"/>
      <c r="G60" s="8"/>
      <c r="H60" s="8"/>
      <c r="I60" s="9"/>
      <c r="J60" s="13" t="s">
        <v>17</v>
      </c>
      <c r="K60" s="8"/>
      <c r="L60" s="8"/>
      <c r="M60" s="8"/>
      <c r="N60" s="8"/>
      <c r="O60" s="8"/>
      <c r="P60" s="8"/>
      <c r="Q60" s="8"/>
      <c r="R60" s="8"/>
      <c r="S60" s="9"/>
    </row>
    <row r="61" spans="1:20" x14ac:dyDescent="0.35">
      <c r="A61" s="13" t="s">
        <v>9</v>
      </c>
      <c r="B61" s="8"/>
      <c r="C61" s="8"/>
      <c r="D61" s="8"/>
      <c r="E61" s="8"/>
      <c r="F61" s="8"/>
      <c r="G61" s="8"/>
      <c r="H61" s="8"/>
      <c r="I61" s="9"/>
      <c r="J61" s="14" t="s">
        <v>10</v>
      </c>
      <c r="K61" s="10"/>
      <c r="L61" s="10"/>
      <c r="M61" s="10"/>
      <c r="N61" s="10"/>
      <c r="O61" s="10"/>
      <c r="P61" s="10"/>
      <c r="Q61" s="10"/>
      <c r="R61" s="10"/>
      <c r="S61" s="11"/>
      <c r="T61" s="2"/>
    </row>
    <row r="62" spans="1:20" x14ac:dyDescent="0.35">
      <c r="A62" s="1" t="s">
        <v>13</v>
      </c>
      <c r="B62" s="1"/>
      <c r="P62" s="2"/>
      <c r="Q62" s="2"/>
      <c r="R62" s="2"/>
      <c r="S62" s="2"/>
      <c r="T62" s="2"/>
    </row>
    <row r="63" spans="1:20" x14ac:dyDescent="0.35">
      <c r="A63" s="1" t="s">
        <v>20</v>
      </c>
      <c r="B63" s="1"/>
    </row>
    <row r="64" spans="1:20" x14ac:dyDescent="0.35">
      <c r="A64" s="1" t="s">
        <v>14</v>
      </c>
      <c r="B64" s="1"/>
    </row>
    <row r="65" spans="1:26" x14ac:dyDescent="0.35">
      <c r="A65" t="s">
        <v>12</v>
      </c>
      <c r="B65" s="1"/>
    </row>
    <row r="66" spans="1:26" x14ac:dyDescent="0.35">
      <c r="T66" s="2"/>
      <c r="U66" s="5"/>
      <c r="V66" s="5"/>
      <c r="W66" s="5"/>
      <c r="X66" s="5"/>
      <c r="Y66" s="5"/>
      <c r="Z66" s="5"/>
    </row>
    <row r="70" spans="1:26" ht="15.5" customHeight="1" x14ac:dyDescent="0.35"/>
    <row r="71" spans="1:26" ht="14.5" customHeight="1" x14ac:dyDescent="0.35"/>
    <row r="72" spans="1:26" ht="14.5" customHeight="1" x14ac:dyDescent="0.35"/>
  </sheetData>
  <mergeCells count="113">
    <mergeCell ref="G53:K54"/>
    <mergeCell ref="N53:S54"/>
    <mergeCell ref="L48:M49"/>
    <mergeCell ref="N48:S49"/>
    <mergeCell ref="A50:B52"/>
    <mergeCell ref="C50:M52"/>
    <mergeCell ref="N50:S52"/>
    <mergeCell ref="L46:M47"/>
    <mergeCell ref="N46:S47"/>
    <mergeCell ref="A48:B49"/>
    <mergeCell ref="C48:F49"/>
    <mergeCell ref="G48:K49"/>
    <mergeCell ref="C44:F45"/>
    <mergeCell ref="G44:K45"/>
    <mergeCell ref="L44:M45"/>
    <mergeCell ref="N44:S45"/>
    <mergeCell ref="A46:B47"/>
    <mergeCell ref="G46:K47"/>
    <mergeCell ref="A44:B45"/>
    <mergeCell ref="L40:M41"/>
    <mergeCell ref="N40:S41"/>
    <mergeCell ref="A42:B43"/>
    <mergeCell ref="G42:K43"/>
    <mergeCell ref="L42:M43"/>
    <mergeCell ref="N42:S43"/>
    <mergeCell ref="L38:M39"/>
    <mergeCell ref="N38:S39"/>
    <mergeCell ref="A40:B41"/>
    <mergeCell ref="C40:F41"/>
    <mergeCell ref="G40:K41"/>
    <mergeCell ref="C36:F37"/>
    <mergeCell ref="G36:K37"/>
    <mergeCell ref="L36:M37"/>
    <mergeCell ref="N36:S37"/>
    <mergeCell ref="A38:B39"/>
    <mergeCell ref="G38:K39"/>
    <mergeCell ref="A36:B37"/>
    <mergeCell ref="L32:M33"/>
    <mergeCell ref="N32:S33"/>
    <mergeCell ref="A34:B35"/>
    <mergeCell ref="G34:K35"/>
    <mergeCell ref="L34:M35"/>
    <mergeCell ref="N34:S35"/>
    <mergeCell ref="L30:M31"/>
    <mergeCell ref="N30:S31"/>
    <mergeCell ref="A32:B33"/>
    <mergeCell ref="C32:F33"/>
    <mergeCell ref="G32:K33"/>
    <mergeCell ref="C28:F29"/>
    <mergeCell ref="G28:K29"/>
    <mergeCell ref="L28:M29"/>
    <mergeCell ref="N28:S29"/>
    <mergeCell ref="A30:B31"/>
    <mergeCell ref="G30:K31"/>
    <mergeCell ref="C26:F27"/>
    <mergeCell ref="G26:K27"/>
    <mergeCell ref="L26:M27"/>
    <mergeCell ref="N26:S27"/>
    <mergeCell ref="A28:B29"/>
    <mergeCell ref="C24:F25"/>
    <mergeCell ref="G24:K25"/>
    <mergeCell ref="L24:M25"/>
    <mergeCell ref="N24:S25"/>
    <mergeCell ref="A26:B27"/>
    <mergeCell ref="C22:F23"/>
    <mergeCell ref="G22:K23"/>
    <mergeCell ref="L22:M23"/>
    <mergeCell ref="N22:S23"/>
    <mergeCell ref="A24:B25"/>
    <mergeCell ref="C20:F21"/>
    <mergeCell ref="G20:K21"/>
    <mergeCell ref="L20:M21"/>
    <mergeCell ref="N20:S21"/>
    <mergeCell ref="A22:B23"/>
    <mergeCell ref="C18:F19"/>
    <mergeCell ref="G18:K19"/>
    <mergeCell ref="L18:M19"/>
    <mergeCell ref="N18:S19"/>
    <mergeCell ref="A20:B21"/>
    <mergeCell ref="C16:F17"/>
    <mergeCell ref="G16:K17"/>
    <mergeCell ref="L16:M17"/>
    <mergeCell ref="N16:S17"/>
    <mergeCell ref="A18:B19"/>
    <mergeCell ref="C14:F15"/>
    <mergeCell ref="G14:K15"/>
    <mergeCell ref="L14:M15"/>
    <mergeCell ref="N14:S15"/>
    <mergeCell ref="A16:B17"/>
    <mergeCell ref="C12:F13"/>
    <mergeCell ref="G12:K13"/>
    <mergeCell ref="L12:M13"/>
    <mergeCell ref="N12:S13"/>
    <mergeCell ref="A14:B15"/>
    <mergeCell ref="C10:F11"/>
    <mergeCell ref="G10:K11"/>
    <mergeCell ref="L10:M11"/>
    <mergeCell ref="N10:S11"/>
    <mergeCell ref="A12:B13"/>
    <mergeCell ref="C8:F9"/>
    <mergeCell ref="G8:K9"/>
    <mergeCell ref="L8:M9"/>
    <mergeCell ref="N8:S9"/>
    <mergeCell ref="A10:B11"/>
    <mergeCell ref="A8:B9"/>
    <mergeCell ref="L5:M7"/>
    <mergeCell ref="N5:S5"/>
    <mergeCell ref="N6:S6"/>
    <mergeCell ref="N7:P7"/>
    <mergeCell ref="A3:B7"/>
    <mergeCell ref="C3:S4"/>
    <mergeCell ref="C5:F7"/>
    <mergeCell ref="G5:K7"/>
  </mergeCells>
  <pageMargins left="0.42" right="0.3" top="0.39" bottom="0.3" header="0.3" footer="0.2"/>
  <pageSetup scale="6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3068-D886-40F0-8640-E3FDACE8E10C}">
  <sheetPr>
    <pageSetUpPr fitToPage="1"/>
  </sheetPr>
  <dimension ref="B1:AA81"/>
  <sheetViews>
    <sheetView tabSelected="1" topLeftCell="A55" zoomScale="86" zoomScaleNormal="86" workbookViewId="0">
      <selection activeCell="AO78" sqref="AO78"/>
    </sheetView>
  </sheetViews>
  <sheetFormatPr defaultRowHeight="14.5" x14ac:dyDescent="0.35"/>
  <cols>
    <col min="1" max="1" width="2.7265625" customWidth="1"/>
    <col min="2" max="52" width="2.6328125" customWidth="1"/>
  </cols>
  <sheetData>
    <row r="1" spans="2:20" ht="15" customHeight="1" x14ac:dyDescent="0.35"/>
    <row r="2" spans="2:20" ht="15" customHeight="1" x14ac:dyDescent="0.35"/>
    <row r="3" spans="2:20" x14ac:dyDescent="0.35">
      <c r="B3" s="103" t="s">
        <v>0</v>
      </c>
      <c r="C3" s="105"/>
      <c r="D3" s="97" t="s">
        <v>4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9"/>
    </row>
    <row r="4" spans="2:20" x14ac:dyDescent="0.35">
      <c r="B4" s="131"/>
      <c r="C4" s="132"/>
      <c r="D4" s="100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</row>
    <row r="5" spans="2:20" x14ac:dyDescent="0.35">
      <c r="B5" s="131"/>
      <c r="C5" s="132"/>
      <c r="D5" s="103" t="s">
        <v>18</v>
      </c>
      <c r="E5" s="104"/>
      <c r="F5" s="104"/>
      <c r="G5" s="105"/>
      <c r="H5" s="112" t="s">
        <v>16</v>
      </c>
      <c r="I5" s="113"/>
      <c r="J5" s="113"/>
      <c r="K5" s="113"/>
      <c r="L5" s="113"/>
      <c r="M5" s="103" t="s">
        <v>1</v>
      </c>
      <c r="N5" s="105"/>
      <c r="O5" s="103" t="s">
        <v>3</v>
      </c>
      <c r="P5" s="104"/>
      <c r="Q5" s="104"/>
      <c r="R5" s="104"/>
      <c r="S5" s="104"/>
      <c r="T5" s="105"/>
    </row>
    <row r="6" spans="2:20" x14ac:dyDescent="0.35">
      <c r="B6" s="131"/>
      <c r="C6" s="132"/>
      <c r="D6" s="131"/>
      <c r="E6" s="138"/>
      <c r="F6" s="138"/>
      <c r="G6" s="132"/>
      <c r="H6" s="139"/>
      <c r="I6" s="140"/>
      <c r="J6" s="140"/>
      <c r="K6" s="140"/>
      <c r="L6" s="140"/>
      <c r="M6" s="131"/>
      <c r="N6" s="132"/>
      <c r="O6" s="131" t="s">
        <v>15</v>
      </c>
      <c r="P6" s="138"/>
      <c r="Q6" s="138"/>
      <c r="R6" s="138"/>
      <c r="S6" s="138"/>
      <c r="T6" s="132"/>
    </row>
    <row r="7" spans="2:20" ht="21" x14ac:dyDescent="0.35">
      <c r="B7" s="106"/>
      <c r="C7" s="108"/>
      <c r="D7" s="106"/>
      <c r="E7" s="107"/>
      <c r="F7" s="107"/>
      <c r="G7" s="108"/>
      <c r="H7" s="114"/>
      <c r="I7" s="115"/>
      <c r="J7" s="115"/>
      <c r="K7" s="115"/>
      <c r="L7" s="115"/>
      <c r="M7" s="106"/>
      <c r="N7" s="108"/>
      <c r="O7" s="141">
        <v>4</v>
      </c>
      <c r="P7" s="142"/>
      <c r="Q7" s="142"/>
      <c r="R7" s="30" t="s">
        <v>1</v>
      </c>
      <c r="S7" s="30"/>
      <c r="T7" s="31"/>
    </row>
    <row r="8" spans="2:20" ht="12" customHeight="1" x14ac:dyDescent="0.35">
      <c r="B8" s="37">
        <v>1</v>
      </c>
      <c r="C8" s="38"/>
      <c r="D8" s="41">
        <v>2400</v>
      </c>
      <c r="E8" s="42"/>
      <c r="F8" s="42"/>
      <c r="G8" s="38"/>
      <c r="H8" s="41">
        <f>D8*(M8/100)</f>
        <v>480</v>
      </c>
      <c r="I8" s="46"/>
      <c r="J8" s="46"/>
      <c r="K8" s="46"/>
      <c r="L8" s="47"/>
      <c r="M8" s="37">
        <v>20</v>
      </c>
      <c r="N8" s="38"/>
      <c r="O8" s="41">
        <v>0</v>
      </c>
      <c r="P8" s="46"/>
      <c r="Q8" s="46"/>
      <c r="R8" s="46"/>
      <c r="S8" s="46"/>
      <c r="T8" s="47"/>
    </row>
    <row r="9" spans="2:20" ht="12" customHeight="1" x14ac:dyDescent="0.35">
      <c r="B9" s="39"/>
      <c r="C9" s="40"/>
      <c r="D9" s="43"/>
      <c r="E9" s="44"/>
      <c r="F9" s="44"/>
      <c r="G9" s="45"/>
      <c r="H9" s="48"/>
      <c r="I9" s="49"/>
      <c r="J9" s="49"/>
      <c r="K9" s="49"/>
      <c r="L9" s="50"/>
      <c r="M9" s="43"/>
      <c r="N9" s="45"/>
      <c r="O9" s="48"/>
      <c r="P9" s="49"/>
      <c r="Q9" s="49"/>
      <c r="R9" s="49"/>
      <c r="S9" s="49"/>
      <c r="T9" s="50"/>
    </row>
    <row r="10" spans="2:20" ht="12" customHeight="1" x14ac:dyDescent="0.35">
      <c r="B10" s="57">
        <v>2</v>
      </c>
      <c r="C10" s="58"/>
      <c r="D10" s="61">
        <f>D8</f>
        <v>2400</v>
      </c>
      <c r="E10" s="62"/>
      <c r="F10" s="62"/>
      <c r="G10" s="63"/>
      <c r="H10" s="67">
        <f>D10*(M10/100)</f>
        <v>480</v>
      </c>
      <c r="I10" s="68"/>
      <c r="J10" s="68"/>
      <c r="K10" s="68"/>
      <c r="L10" s="69"/>
      <c r="M10" s="57">
        <v>20</v>
      </c>
      <c r="N10" s="58"/>
      <c r="O10" s="67">
        <f>H8*(O7/100)+(H8+H10)</f>
        <v>979.2</v>
      </c>
      <c r="P10" s="68"/>
      <c r="Q10" s="68"/>
      <c r="R10" s="68"/>
      <c r="S10" s="68"/>
      <c r="T10" s="69"/>
    </row>
    <row r="11" spans="2:20" ht="12" customHeight="1" x14ac:dyDescent="0.35">
      <c r="B11" s="59"/>
      <c r="C11" s="60"/>
      <c r="D11" s="64"/>
      <c r="E11" s="65"/>
      <c r="F11" s="65"/>
      <c r="G11" s="66"/>
      <c r="H11" s="70"/>
      <c r="I11" s="71"/>
      <c r="J11" s="71"/>
      <c r="K11" s="71"/>
      <c r="L11" s="72"/>
      <c r="M11" s="73"/>
      <c r="N11" s="74"/>
      <c r="O11" s="70"/>
      <c r="P11" s="71"/>
      <c r="Q11" s="71"/>
      <c r="R11" s="71"/>
      <c r="S11" s="71"/>
      <c r="T11" s="72"/>
    </row>
    <row r="12" spans="2:20" ht="12" customHeight="1" x14ac:dyDescent="0.35">
      <c r="B12" s="37">
        <v>3</v>
      </c>
      <c r="C12" s="38"/>
      <c r="D12" s="51">
        <f>D8</f>
        <v>2400</v>
      </c>
      <c r="E12" s="52"/>
      <c r="F12" s="52"/>
      <c r="G12" s="53"/>
      <c r="H12" s="41">
        <f t="shared" ref="H12" si="0">D12*(M12/100)</f>
        <v>480</v>
      </c>
      <c r="I12" s="46"/>
      <c r="J12" s="46"/>
      <c r="K12" s="46"/>
      <c r="L12" s="47"/>
      <c r="M12" s="37">
        <v>20</v>
      </c>
      <c r="N12" s="38"/>
      <c r="O12" s="41">
        <f>O10*(O7/100)+O10+H12</f>
        <v>1498.3679999999999</v>
      </c>
      <c r="P12" s="46"/>
      <c r="Q12" s="46"/>
      <c r="R12" s="46"/>
      <c r="S12" s="46"/>
      <c r="T12" s="47"/>
    </row>
    <row r="13" spans="2:20" ht="12" customHeight="1" x14ac:dyDescent="0.35">
      <c r="B13" s="39"/>
      <c r="C13" s="40"/>
      <c r="D13" s="54"/>
      <c r="E13" s="55"/>
      <c r="F13" s="55"/>
      <c r="G13" s="56"/>
      <c r="H13" s="48"/>
      <c r="I13" s="49"/>
      <c r="J13" s="49"/>
      <c r="K13" s="49"/>
      <c r="L13" s="50"/>
      <c r="M13" s="43"/>
      <c r="N13" s="45"/>
      <c r="O13" s="48"/>
      <c r="P13" s="49"/>
      <c r="Q13" s="49"/>
      <c r="R13" s="49"/>
      <c r="S13" s="49"/>
      <c r="T13" s="50"/>
    </row>
    <row r="14" spans="2:20" ht="12" customHeight="1" x14ac:dyDescent="0.35">
      <c r="B14" s="57">
        <v>4</v>
      </c>
      <c r="C14" s="58"/>
      <c r="D14" s="61">
        <f>D8</f>
        <v>2400</v>
      </c>
      <c r="E14" s="62"/>
      <c r="F14" s="62"/>
      <c r="G14" s="63"/>
      <c r="H14" s="67">
        <f t="shared" ref="H14" si="1">D14*(M14/100)</f>
        <v>480</v>
      </c>
      <c r="I14" s="68"/>
      <c r="J14" s="68"/>
      <c r="K14" s="68"/>
      <c r="L14" s="69"/>
      <c r="M14" s="57">
        <v>20</v>
      </c>
      <c r="N14" s="58"/>
      <c r="O14" s="67">
        <f>O12*(O7/100)+O12+H14</f>
        <v>2038.3027199999999</v>
      </c>
      <c r="P14" s="68"/>
      <c r="Q14" s="68"/>
      <c r="R14" s="68"/>
      <c r="S14" s="68"/>
      <c r="T14" s="69"/>
    </row>
    <row r="15" spans="2:20" ht="12" customHeight="1" x14ac:dyDescent="0.35">
      <c r="B15" s="59"/>
      <c r="C15" s="60"/>
      <c r="D15" s="64"/>
      <c r="E15" s="65"/>
      <c r="F15" s="65"/>
      <c r="G15" s="66"/>
      <c r="H15" s="70"/>
      <c r="I15" s="71"/>
      <c r="J15" s="71"/>
      <c r="K15" s="71"/>
      <c r="L15" s="72"/>
      <c r="M15" s="73"/>
      <c r="N15" s="74"/>
      <c r="O15" s="70"/>
      <c r="P15" s="71"/>
      <c r="Q15" s="71"/>
      <c r="R15" s="71"/>
      <c r="S15" s="71"/>
      <c r="T15" s="72"/>
    </row>
    <row r="16" spans="2:20" ht="12" customHeight="1" x14ac:dyDescent="0.35">
      <c r="B16" s="37">
        <v>5</v>
      </c>
      <c r="C16" s="38"/>
      <c r="D16" s="51">
        <f>D8</f>
        <v>2400</v>
      </c>
      <c r="E16" s="52"/>
      <c r="F16" s="52"/>
      <c r="G16" s="53"/>
      <c r="H16" s="41">
        <f>D16*(M16/100)</f>
        <v>480</v>
      </c>
      <c r="I16" s="46"/>
      <c r="J16" s="46"/>
      <c r="K16" s="46"/>
      <c r="L16" s="47"/>
      <c r="M16" s="37">
        <v>20</v>
      </c>
      <c r="N16" s="38"/>
      <c r="O16" s="41">
        <f>O14*(O7/100)+O14+H16</f>
        <v>2599.8348287999997</v>
      </c>
      <c r="P16" s="46"/>
      <c r="Q16" s="46"/>
      <c r="R16" s="46"/>
      <c r="S16" s="46"/>
      <c r="T16" s="47"/>
    </row>
    <row r="17" spans="2:20" ht="12" customHeight="1" x14ac:dyDescent="0.35">
      <c r="B17" s="39"/>
      <c r="C17" s="40"/>
      <c r="D17" s="54"/>
      <c r="E17" s="55"/>
      <c r="F17" s="55"/>
      <c r="G17" s="56"/>
      <c r="H17" s="48"/>
      <c r="I17" s="49"/>
      <c r="J17" s="49"/>
      <c r="K17" s="49"/>
      <c r="L17" s="50"/>
      <c r="M17" s="43"/>
      <c r="N17" s="45"/>
      <c r="O17" s="48"/>
      <c r="P17" s="49"/>
      <c r="Q17" s="49"/>
      <c r="R17" s="49"/>
      <c r="S17" s="49"/>
      <c r="T17" s="50"/>
    </row>
    <row r="18" spans="2:20" ht="12" customHeight="1" x14ac:dyDescent="0.35">
      <c r="B18" s="57">
        <v>6</v>
      </c>
      <c r="C18" s="58"/>
      <c r="D18" s="143">
        <f>D8</f>
        <v>2400</v>
      </c>
      <c r="E18" s="144"/>
      <c r="F18" s="144"/>
      <c r="G18" s="145"/>
      <c r="H18" s="67">
        <f>D8*(M18/100)</f>
        <v>480</v>
      </c>
      <c r="I18" s="68"/>
      <c r="J18" s="68"/>
      <c r="K18" s="68"/>
      <c r="L18" s="69"/>
      <c r="M18" s="57">
        <v>20</v>
      </c>
      <c r="N18" s="58"/>
      <c r="O18" s="67">
        <f>O16*(O7/100)+O16+H18</f>
        <v>3183.8282219519997</v>
      </c>
      <c r="P18" s="68"/>
      <c r="Q18" s="68"/>
      <c r="R18" s="68"/>
      <c r="S18" s="68"/>
      <c r="T18" s="69"/>
    </row>
    <row r="19" spans="2:20" ht="12" customHeight="1" x14ac:dyDescent="0.35">
      <c r="B19" s="59"/>
      <c r="C19" s="60"/>
      <c r="D19" s="146"/>
      <c r="E19" s="147"/>
      <c r="F19" s="147"/>
      <c r="G19" s="148"/>
      <c r="H19" s="70"/>
      <c r="I19" s="71"/>
      <c r="J19" s="71"/>
      <c r="K19" s="71"/>
      <c r="L19" s="72"/>
      <c r="M19" s="73"/>
      <c r="N19" s="74"/>
      <c r="O19" s="70"/>
      <c r="P19" s="71"/>
      <c r="Q19" s="71"/>
      <c r="R19" s="71"/>
      <c r="S19" s="71"/>
      <c r="T19" s="72"/>
    </row>
    <row r="20" spans="2:20" ht="12" customHeight="1" x14ac:dyDescent="0.35">
      <c r="B20" s="37">
        <v>7</v>
      </c>
      <c r="C20" s="38"/>
      <c r="D20" s="83">
        <f>D8</f>
        <v>2400</v>
      </c>
      <c r="E20" s="84"/>
      <c r="F20" s="84"/>
      <c r="G20" s="40"/>
      <c r="H20" s="41">
        <f>D8*(M20/100)</f>
        <v>480</v>
      </c>
      <c r="I20" s="46"/>
      <c r="J20" s="46"/>
      <c r="K20" s="46"/>
      <c r="L20" s="47"/>
      <c r="M20" s="37">
        <v>20</v>
      </c>
      <c r="N20" s="38"/>
      <c r="O20" s="41">
        <f>O18*(O7/100)+O18+H20</f>
        <v>3791.1813508300797</v>
      </c>
      <c r="P20" s="46"/>
      <c r="Q20" s="46"/>
      <c r="R20" s="46"/>
      <c r="S20" s="46"/>
      <c r="T20" s="47"/>
    </row>
    <row r="21" spans="2:20" ht="12" customHeight="1" x14ac:dyDescent="0.35">
      <c r="B21" s="39"/>
      <c r="C21" s="40"/>
      <c r="D21" s="43"/>
      <c r="E21" s="44"/>
      <c r="F21" s="44"/>
      <c r="G21" s="45"/>
      <c r="H21" s="48"/>
      <c r="I21" s="49"/>
      <c r="J21" s="49"/>
      <c r="K21" s="49"/>
      <c r="L21" s="50"/>
      <c r="M21" s="43"/>
      <c r="N21" s="45"/>
      <c r="O21" s="48"/>
      <c r="P21" s="49"/>
      <c r="Q21" s="49"/>
      <c r="R21" s="49"/>
      <c r="S21" s="49"/>
      <c r="T21" s="50"/>
    </row>
    <row r="22" spans="2:20" ht="12" customHeight="1" x14ac:dyDescent="0.35">
      <c r="B22" s="57">
        <v>8</v>
      </c>
      <c r="C22" s="58"/>
      <c r="D22" s="67">
        <f>D8</f>
        <v>2400</v>
      </c>
      <c r="E22" s="81"/>
      <c r="F22" s="81"/>
      <c r="G22" s="58"/>
      <c r="H22" s="67">
        <f>D8*(M22/100)</f>
        <v>480</v>
      </c>
      <c r="I22" s="68"/>
      <c r="J22" s="68"/>
      <c r="K22" s="68"/>
      <c r="L22" s="69"/>
      <c r="M22" s="57">
        <v>20</v>
      </c>
      <c r="N22" s="58"/>
      <c r="O22" s="67">
        <f>O20*(O7/100)+O20+H22</f>
        <v>4422.8286048632835</v>
      </c>
      <c r="P22" s="68"/>
      <c r="Q22" s="68"/>
      <c r="R22" s="68"/>
      <c r="S22" s="68"/>
      <c r="T22" s="69"/>
    </row>
    <row r="23" spans="2:20" ht="12" customHeight="1" x14ac:dyDescent="0.35">
      <c r="B23" s="59"/>
      <c r="C23" s="60"/>
      <c r="D23" s="73"/>
      <c r="E23" s="82"/>
      <c r="F23" s="82"/>
      <c r="G23" s="74"/>
      <c r="H23" s="70"/>
      <c r="I23" s="71"/>
      <c r="J23" s="71"/>
      <c r="K23" s="71"/>
      <c r="L23" s="72"/>
      <c r="M23" s="73"/>
      <c r="N23" s="74"/>
      <c r="O23" s="70"/>
      <c r="P23" s="71"/>
      <c r="Q23" s="71"/>
      <c r="R23" s="71"/>
      <c r="S23" s="71"/>
      <c r="T23" s="72"/>
    </row>
    <row r="24" spans="2:20" ht="12" customHeight="1" x14ac:dyDescent="0.35">
      <c r="B24" s="37">
        <v>9</v>
      </c>
      <c r="C24" s="38"/>
      <c r="D24" s="41">
        <f>D8</f>
        <v>2400</v>
      </c>
      <c r="E24" s="42"/>
      <c r="F24" s="42"/>
      <c r="G24" s="38"/>
      <c r="H24" s="41">
        <f>D8*(M24/100)</f>
        <v>480</v>
      </c>
      <c r="I24" s="46"/>
      <c r="J24" s="46"/>
      <c r="K24" s="46"/>
      <c r="L24" s="47"/>
      <c r="M24" s="37">
        <v>20</v>
      </c>
      <c r="N24" s="38"/>
      <c r="O24" s="41">
        <f>O22*(O7/100)+O22+H24</f>
        <v>5079.7417490578146</v>
      </c>
      <c r="P24" s="46"/>
      <c r="Q24" s="46"/>
      <c r="R24" s="46"/>
      <c r="S24" s="46"/>
      <c r="T24" s="47"/>
    </row>
    <row r="25" spans="2:20" ht="12" customHeight="1" x14ac:dyDescent="0.35">
      <c r="B25" s="39"/>
      <c r="C25" s="40"/>
      <c r="D25" s="43"/>
      <c r="E25" s="44"/>
      <c r="F25" s="44"/>
      <c r="G25" s="45"/>
      <c r="H25" s="48"/>
      <c r="I25" s="49"/>
      <c r="J25" s="49"/>
      <c r="K25" s="49"/>
      <c r="L25" s="50"/>
      <c r="M25" s="43"/>
      <c r="N25" s="45"/>
      <c r="O25" s="48"/>
      <c r="P25" s="49"/>
      <c r="Q25" s="49"/>
      <c r="R25" s="49"/>
      <c r="S25" s="49"/>
      <c r="T25" s="50"/>
    </row>
    <row r="26" spans="2:20" ht="12" customHeight="1" x14ac:dyDescent="0.35">
      <c r="B26" s="57">
        <v>10</v>
      </c>
      <c r="C26" s="58"/>
      <c r="D26" s="67">
        <f>D8</f>
        <v>2400</v>
      </c>
      <c r="E26" s="81"/>
      <c r="F26" s="81"/>
      <c r="G26" s="58"/>
      <c r="H26" s="67">
        <f>D8*(M26/100)</f>
        <v>480</v>
      </c>
      <c r="I26" s="68"/>
      <c r="J26" s="68"/>
      <c r="K26" s="68"/>
      <c r="L26" s="69"/>
      <c r="M26" s="57">
        <v>20</v>
      </c>
      <c r="N26" s="58"/>
      <c r="O26" s="67">
        <f>O24*(O7/100)+O24+H26</f>
        <v>5762.9314190201276</v>
      </c>
      <c r="P26" s="68"/>
      <c r="Q26" s="68"/>
      <c r="R26" s="68"/>
      <c r="S26" s="68"/>
      <c r="T26" s="69"/>
    </row>
    <row r="27" spans="2:20" ht="12" customHeight="1" x14ac:dyDescent="0.35">
      <c r="B27" s="59"/>
      <c r="C27" s="60"/>
      <c r="D27" s="73"/>
      <c r="E27" s="82"/>
      <c r="F27" s="82"/>
      <c r="G27" s="74"/>
      <c r="H27" s="70"/>
      <c r="I27" s="71"/>
      <c r="J27" s="71"/>
      <c r="K27" s="71"/>
      <c r="L27" s="72"/>
      <c r="M27" s="73"/>
      <c r="N27" s="74"/>
      <c r="O27" s="70"/>
      <c r="P27" s="71"/>
      <c r="Q27" s="71"/>
      <c r="R27" s="71"/>
      <c r="S27" s="71"/>
      <c r="T27" s="72"/>
    </row>
    <row r="28" spans="2:20" ht="12" customHeight="1" x14ac:dyDescent="0.35">
      <c r="B28" s="37">
        <v>11</v>
      </c>
      <c r="C28" s="38"/>
      <c r="D28" s="41">
        <f>D8</f>
        <v>2400</v>
      </c>
      <c r="E28" s="42"/>
      <c r="F28" s="42"/>
      <c r="G28" s="38"/>
      <c r="H28" s="41">
        <f>D8*(M28/100)</f>
        <v>960</v>
      </c>
      <c r="I28" s="46"/>
      <c r="J28" s="46"/>
      <c r="K28" s="46"/>
      <c r="L28" s="47"/>
      <c r="M28" s="37">
        <v>40</v>
      </c>
      <c r="N28" s="38"/>
      <c r="O28" s="41">
        <f>O26*(O7/100)+O26+H28</f>
        <v>6953.4486757809327</v>
      </c>
      <c r="P28" s="46"/>
      <c r="Q28" s="46"/>
      <c r="R28" s="46"/>
      <c r="S28" s="46"/>
      <c r="T28" s="47"/>
    </row>
    <row r="29" spans="2:20" ht="12" customHeight="1" x14ac:dyDescent="0.35">
      <c r="B29" s="39"/>
      <c r="C29" s="40"/>
      <c r="D29" s="43"/>
      <c r="E29" s="44"/>
      <c r="F29" s="44"/>
      <c r="G29" s="45"/>
      <c r="H29" s="48"/>
      <c r="I29" s="49"/>
      <c r="J29" s="49"/>
      <c r="K29" s="49"/>
      <c r="L29" s="50"/>
      <c r="M29" s="43"/>
      <c r="N29" s="45"/>
      <c r="O29" s="48"/>
      <c r="P29" s="49"/>
      <c r="Q29" s="49"/>
      <c r="R29" s="49"/>
      <c r="S29" s="49"/>
      <c r="T29" s="50"/>
    </row>
    <row r="30" spans="2:20" ht="12" customHeight="1" x14ac:dyDescent="0.35">
      <c r="B30" s="57">
        <v>12</v>
      </c>
      <c r="C30" s="58"/>
      <c r="D30" s="67">
        <f>D8</f>
        <v>2400</v>
      </c>
      <c r="E30" s="81"/>
      <c r="F30" s="81"/>
      <c r="G30" s="58"/>
      <c r="H30" s="67">
        <f>D8*(M30/100)</f>
        <v>960</v>
      </c>
      <c r="I30" s="68"/>
      <c r="J30" s="68"/>
      <c r="K30" s="68"/>
      <c r="L30" s="69"/>
      <c r="M30" s="57">
        <v>40</v>
      </c>
      <c r="N30" s="58"/>
      <c r="O30" s="67">
        <f>O28*(O7/100)+O28+H30</f>
        <v>8191.5866228121704</v>
      </c>
      <c r="P30" s="68"/>
      <c r="Q30" s="68"/>
      <c r="R30" s="68"/>
      <c r="S30" s="68"/>
      <c r="T30" s="69"/>
    </row>
    <row r="31" spans="2:20" ht="12" customHeight="1" x14ac:dyDescent="0.35">
      <c r="B31" s="59"/>
      <c r="C31" s="60"/>
      <c r="D31" s="73"/>
      <c r="E31" s="82"/>
      <c r="F31" s="82"/>
      <c r="G31" s="74"/>
      <c r="H31" s="70"/>
      <c r="I31" s="71"/>
      <c r="J31" s="71"/>
      <c r="K31" s="71"/>
      <c r="L31" s="72"/>
      <c r="M31" s="73"/>
      <c r="N31" s="74"/>
      <c r="O31" s="70"/>
      <c r="P31" s="71"/>
      <c r="Q31" s="71"/>
      <c r="R31" s="71"/>
      <c r="S31" s="71"/>
      <c r="T31" s="72"/>
    </row>
    <row r="32" spans="2:20" ht="12" customHeight="1" x14ac:dyDescent="0.35">
      <c r="B32" s="37">
        <v>13</v>
      </c>
      <c r="C32" s="38"/>
      <c r="D32" s="41">
        <f>D8</f>
        <v>2400</v>
      </c>
      <c r="E32" s="42"/>
      <c r="F32" s="42"/>
      <c r="G32" s="38"/>
      <c r="H32" s="41">
        <f>D8*(M32/100)</f>
        <v>960</v>
      </c>
      <c r="I32" s="46"/>
      <c r="J32" s="46"/>
      <c r="K32" s="46"/>
      <c r="L32" s="47"/>
      <c r="M32" s="37">
        <v>40</v>
      </c>
      <c r="N32" s="38"/>
      <c r="O32" s="41">
        <f>O30*(O7/100)+O30+H32</f>
        <v>9479.2500877246566</v>
      </c>
      <c r="P32" s="46"/>
      <c r="Q32" s="46"/>
      <c r="R32" s="46"/>
      <c r="S32" s="46"/>
      <c r="T32" s="47"/>
    </row>
    <row r="33" spans="2:20" ht="12" customHeight="1" x14ac:dyDescent="0.35">
      <c r="B33" s="39"/>
      <c r="C33" s="40"/>
      <c r="D33" s="43"/>
      <c r="E33" s="44"/>
      <c r="F33" s="44"/>
      <c r="G33" s="45"/>
      <c r="H33" s="48"/>
      <c r="I33" s="49"/>
      <c r="J33" s="49"/>
      <c r="K33" s="49"/>
      <c r="L33" s="50"/>
      <c r="M33" s="43"/>
      <c r="N33" s="45"/>
      <c r="O33" s="48"/>
      <c r="P33" s="49"/>
      <c r="Q33" s="49"/>
      <c r="R33" s="49"/>
      <c r="S33" s="49"/>
      <c r="T33" s="50"/>
    </row>
    <row r="34" spans="2:20" ht="12" customHeight="1" x14ac:dyDescent="0.35">
      <c r="B34" s="57">
        <v>14</v>
      </c>
      <c r="C34" s="58"/>
      <c r="D34" s="67">
        <f>D8</f>
        <v>2400</v>
      </c>
      <c r="E34" s="81"/>
      <c r="F34" s="81"/>
      <c r="G34" s="58"/>
      <c r="H34" s="67">
        <f>D8*(M34/100)</f>
        <v>960</v>
      </c>
      <c r="I34" s="68"/>
      <c r="J34" s="68"/>
      <c r="K34" s="68"/>
      <c r="L34" s="69"/>
      <c r="M34" s="57">
        <v>40</v>
      </c>
      <c r="N34" s="58"/>
      <c r="O34" s="67">
        <f>O32*(O7/100)+O32+H34</f>
        <v>10818.420091233644</v>
      </c>
      <c r="P34" s="68"/>
      <c r="Q34" s="68"/>
      <c r="R34" s="68"/>
      <c r="S34" s="68"/>
      <c r="T34" s="69"/>
    </row>
    <row r="35" spans="2:20" ht="12" customHeight="1" x14ac:dyDescent="0.35">
      <c r="B35" s="59"/>
      <c r="C35" s="60"/>
      <c r="D35" s="73"/>
      <c r="E35" s="82"/>
      <c r="F35" s="82"/>
      <c r="G35" s="74"/>
      <c r="H35" s="70"/>
      <c r="I35" s="71"/>
      <c r="J35" s="71"/>
      <c r="K35" s="71"/>
      <c r="L35" s="72"/>
      <c r="M35" s="73"/>
      <c r="N35" s="74"/>
      <c r="O35" s="70"/>
      <c r="P35" s="71"/>
      <c r="Q35" s="71"/>
      <c r="R35" s="71"/>
      <c r="S35" s="71"/>
      <c r="T35" s="72"/>
    </row>
    <row r="36" spans="2:20" ht="12" customHeight="1" x14ac:dyDescent="0.35">
      <c r="B36" s="37">
        <v>15</v>
      </c>
      <c r="C36" s="38"/>
      <c r="D36" s="41">
        <f>D8</f>
        <v>2400</v>
      </c>
      <c r="E36" s="42"/>
      <c r="F36" s="42"/>
      <c r="G36" s="38"/>
      <c r="H36" s="41">
        <f>D8*(M34/100)</f>
        <v>960</v>
      </c>
      <c r="I36" s="46"/>
      <c r="J36" s="46"/>
      <c r="K36" s="46"/>
      <c r="L36" s="47"/>
      <c r="M36" s="37">
        <v>40</v>
      </c>
      <c r="N36" s="38"/>
      <c r="O36" s="41">
        <f>O34*(O7/100)+O34+H36</f>
        <v>12211.15689488299</v>
      </c>
      <c r="P36" s="46"/>
      <c r="Q36" s="46"/>
      <c r="R36" s="46"/>
      <c r="S36" s="46"/>
      <c r="T36" s="47"/>
    </row>
    <row r="37" spans="2:20" ht="12" customHeight="1" x14ac:dyDescent="0.35">
      <c r="B37" s="39"/>
      <c r="C37" s="40"/>
      <c r="D37" s="43"/>
      <c r="E37" s="44"/>
      <c r="F37" s="44"/>
      <c r="G37" s="45"/>
      <c r="H37" s="48"/>
      <c r="I37" s="49"/>
      <c r="J37" s="49"/>
      <c r="K37" s="49"/>
      <c r="L37" s="50"/>
      <c r="M37" s="43"/>
      <c r="N37" s="45"/>
      <c r="O37" s="48"/>
      <c r="P37" s="49"/>
      <c r="Q37" s="49"/>
      <c r="R37" s="49"/>
      <c r="S37" s="49"/>
      <c r="T37" s="50"/>
    </row>
    <row r="38" spans="2:20" ht="12" customHeight="1" x14ac:dyDescent="0.35">
      <c r="B38" s="57">
        <v>16</v>
      </c>
      <c r="C38" s="58"/>
      <c r="D38" s="67">
        <f>D8</f>
        <v>2400</v>
      </c>
      <c r="E38" s="81"/>
      <c r="F38" s="81"/>
      <c r="G38" s="58"/>
      <c r="H38" s="67">
        <f>D8*(M34/100)</f>
        <v>960</v>
      </c>
      <c r="I38" s="68"/>
      <c r="J38" s="68"/>
      <c r="K38" s="68"/>
      <c r="L38" s="69"/>
      <c r="M38" s="57">
        <v>40</v>
      </c>
      <c r="N38" s="58"/>
      <c r="O38" s="67">
        <f>O36*(O7/100)+O36+H38</f>
        <v>13659.603170678309</v>
      </c>
      <c r="P38" s="68"/>
      <c r="Q38" s="68"/>
      <c r="R38" s="68"/>
      <c r="S38" s="68"/>
      <c r="T38" s="69"/>
    </row>
    <row r="39" spans="2:20" ht="12" customHeight="1" x14ac:dyDescent="0.35">
      <c r="B39" s="59"/>
      <c r="C39" s="60"/>
      <c r="D39" s="73"/>
      <c r="E39" s="82"/>
      <c r="F39" s="82"/>
      <c r="G39" s="74"/>
      <c r="H39" s="70"/>
      <c r="I39" s="71"/>
      <c r="J39" s="71"/>
      <c r="K39" s="71"/>
      <c r="L39" s="72"/>
      <c r="M39" s="73"/>
      <c r="N39" s="74"/>
      <c r="O39" s="70"/>
      <c r="P39" s="71"/>
      <c r="Q39" s="71"/>
      <c r="R39" s="71"/>
      <c r="S39" s="71"/>
      <c r="T39" s="72"/>
    </row>
    <row r="40" spans="2:20" ht="12" customHeight="1" x14ac:dyDescent="0.35">
      <c r="B40" s="37">
        <v>17</v>
      </c>
      <c r="C40" s="38"/>
      <c r="D40" s="41">
        <f>D8</f>
        <v>2400</v>
      </c>
      <c r="E40" s="42"/>
      <c r="F40" s="42"/>
      <c r="G40" s="38"/>
      <c r="H40" s="41">
        <f>D8*(M34/100)</f>
        <v>960</v>
      </c>
      <c r="I40" s="46"/>
      <c r="J40" s="46"/>
      <c r="K40" s="46"/>
      <c r="L40" s="47"/>
      <c r="M40" s="37">
        <v>40</v>
      </c>
      <c r="N40" s="38"/>
      <c r="O40" s="41">
        <f>O38*(O7/100)+O38+H40</f>
        <v>15165.98729750544</v>
      </c>
      <c r="P40" s="46"/>
      <c r="Q40" s="46"/>
      <c r="R40" s="46"/>
      <c r="S40" s="46"/>
      <c r="T40" s="47"/>
    </row>
    <row r="41" spans="2:20" ht="12" customHeight="1" x14ac:dyDescent="0.35">
      <c r="B41" s="39"/>
      <c r="C41" s="40"/>
      <c r="D41" s="43"/>
      <c r="E41" s="44"/>
      <c r="F41" s="44"/>
      <c r="G41" s="45"/>
      <c r="H41" s="48"/>
      <c r="I41" s="49"/>
      <c r="J41" s="49"/>
      <c r="K41" s="49"/>
      <c r="L41" s="50"/>
      <c r="M41" s="43"/>
      <c r="N41" s="45"/>
      <c r="O41" s="48"/>
      <c r="P41" s="49"/>
      <c r="Q41" s="49"/>
      <c r="R41" s="49"/>
      <c r="S41" s="49"/>
      <c r="T41" s="50"/>
    </row>
    <row r="42" spans="2:20" ht="12" customHeight="1" x14ac:dyDescent="0.35">
      <c r="B42" s="57">
        <v>18</v>
      </c>
      <c r="C42" s="58"/>
      <c r="D42" s="67">
        <f>D8</f>
        <v>2400</v>
      </c>
      <c r="E42" s="81"/>
      <c r="F42" s="81"/>
      <c r="G42" s="58"/>
      <c r="H42" s="67">
        <f>D8*(M34/100)</f>
        <v>960</v>
      </c>
      <c r="I42" s="68"/>
      <c r="J42" s="68"/>
      <c r="K42" s="68"/>
      <c r="L42" s="69"/>
      <c r="M42" s="57">
        <v>40</v>
      </c>
      <c r="N42" s="58"/>
      <c r="O42" s="67">
        <f>O40*(O7/100)+O40+H42</f>
        <v>16732.626789405658</v>
      </c>
      <c r="P42" s="68"/>
      <c r="Q42" s="68"/>
      <c r="R42" s="68"/>
      <c r="S42" s="68"/>
      <c r="T42" s="69"/>
    </row>
    <row r="43" spans="2:20" ht="12" customHeight="1" x14ac:dyDescent="0.35">
      <c r="B43" s="59"/>
      <c r="C43" s="60"/>
      <c r="D43" s="73"/>
      <c r="E43" s="82"/>
      <c r="F43" s="82"/>
      <c r="G43" s="74"/>
      <c r="H43" s="70"/>
      <c r="I43" s="71"/>
      <c r="J43" s="71"/>
      <c r="K43" s="71"/>
      <c r="L43" s="72"/>
      <c r="M43" s="73"/>
      <c r="N43" s="74"/>
      <c r="O43" s="70"/>
      <c r="P43" s="71"/>
      <c r="Q43" s="71"/>
      <c r="R43" s="71"/>
      <c r="S43" s="71"/>
      <c r="T43" s="72"/>
    </row>
    <row r="44" spans="2:20" ht="12" customHeight="1" x14ac:dyDescent="0.35">
      <c r="B44" s="37">
        <v>19</v>
      </c>
      <c r="C44" s="38"/>
      <c r="D44" s="41">
        <f>D8</f>
        <v>2400</v>
      </c>
      <c r="E44" s="42"/>
      <c r="F44" s="42"/>
      <c r="G44" s="38"/>
      <c r="H44" s="41">
        <f>D8*(M34/100)</f>
        <v>960</v>
      </c>
      <c r="I44" s="46"/>
      <c r="J44" s="46"/>
      <c r="K44" s="46"/>
      <c r="L44" s="47"/>
      <c r="M44" s="37">
        <v>40</v>
      </c>
      <c r="N44" s="38"/>
      <c r="O44" s="41">
        <f>O42*(O7/100)+O42+H44</f>
        <v>18361.931860981884</v>
      </c>
      <c r="P44" s="46"/>
      <c r="Q44" s="46"/>
      <c r="R44" s="46"/>
      <c r="S44" s="46"/>
      <c r="T44" s="47"/>
    </row>
    <row r="45" spans="2:20" ht="12" customHeight="1" x14ac:dyDescent="0.35">
      <c r="B45" s="39"/>
      <c r="C45" s="40"/>
      <c r="D45" s="43"/>
      <c r="E45" s="44"/>
      <c r="F45" s="44"/>
      <c r="G45" s="45"/>
      <c r="H45" s="48"/>
      <c r="I45" s="49"/>
      <c r="J45" s="49"/>
      <c r="K45" s="49"/>
      <c r="L45" s="50"/>
      <c r="M45" s="43"/>
      <c r="N45" s="45"/>
      <c r="O45" s="48"/>
      <c r="P45" s="49"/>
      <c r="Q45" s="49"/>
      <c r="R45" s="49"/>
      <c r="S45" s="49"/>
      <c r="T45" s="50"/>
    </row>
    <row r="46" spans="2:20" ht="12" customHeight="1" x14ac:dyDescent="0.35">
      <c r="B46" s="57">
        <v>20</v>
      </c>
      <c r="C46" s="58"/>
      <c r="D46" s="67">
        <f>D8</f>
        <v>2400</v>
      </c>
      <c r="E46" s="81"/>
      <c r="F46" s="81"/>
      <c r="G46" s="58"/>
      <c r="H46" s="67">
        <f>D8*(M34/100)</f>
        <v>960</v>
      </c>
      <c r="I46" s="68"/>
      <c r="J46" s="68"/>
      <c r="K46" s="68"/>
      <c r="L46" s="69"/>
      <c r="M46" s="57">
        <v>40</v>
      </c>
      <c r="N46" s="58"/>
      <c r="O46" s="67">
        <f>O44*(O7/100)+O44+H46</f>
        <v>20056.40913542116</v>
      </c>
      <c r="P46" s="68"/>
      <c r="Q46" s="68"/>
      <c r="R46" s="68"/>
      <c r="S46" s="68"/>
      <c r="T46" s="69"/>
    </row>
    <row r="47" spans="2:20" ht="12" customHeight="1" thickBot="1" x14ac:dyDescent="0.4">
      <c r="B47" s="73"/>
      <c r="C47" s="74"/>
      <c r="D47" s="149"/>
      <c r="E47" s="150"/>
      <c r="F47" s="150"/>
      <c r="G47" s="151"/>
      <c r="H47" s="70"/>
      <c r="I47" s="71"/>
      <c r="J47" s="71"/>
      <c r="K47" s="71"/>
      <c r="L47" s="72"/>
      <c r="M47" s="73"/>
      <c r="N47" s="74"/>
      <c r="O47" s="70"/>
      <c r="P47" s="71"/>
      <c r="Q47" s="71"/>
      <c r="R47" s="71"/>
      <c r="S47" s="71"/>
      <c r="T47" s="72"/>
    </row>
    <row r="48" spans="2:20" ht="12" customHeight="1" thickTop="1" x14ac:dyDescent="0.35">
      <c r="B48" s="37">
        <v>21</v>
      </c>
      <c r="C48" s="38"/>
      <c r="D48" s="152">
        <f>SUM(D8:G46)</f>
        <v>48000</v>
      </c>
      <c r="E48" s="153"/>
      <c r="F48" s="153"/>
      <c r="G48" s="123"/>
      <c r="H48" s="41">
        <f>D8*(M48/100)</f>
        <v>1440</v>
      </c>
      <c r="I48" s="46"/>
      <c r="J48" s="46"/>
      <c r="K48" s="46"/>
      <c r="L48" s="47"/>
      <c r="M48" s="37">
        <v>60</v>
      </c>
      <c r="N48" s="38"/>
      <c r="O48" s="41">
        <f>O46*(O7/100)+O46+H48</f>
        <v>22298.665500838008</v>
      </c>
      <c r="P48" s="46"/>
      <c r="Q48" s="46"/>
      <c r="R48" s="46"/>
      <c r="S48" s="46"/>
      <c r="T48" s="47"/>
    </row>
    <row r="49" spans="2:20" ht="12" customHeight="1" thickBot="1" x14ac:dyDescent="0.4">
      <c r="B49" s="39"/>
      <c r="C49" s="40"/>
      <c r="D49" s="135"/>
      <c r="E49" s="136"/>
      <c r="F49" s="136"/>
      <c r="G49" s="137"/>
      <c r="H49" s="48"/>
      <c r="I49" s="49"/>
      <c r="J49" s="49"/>
      <c r="K49" s="49"/>
      <c r="L49" s="50"/>
      <c r="M49" s="43"/>
      <c r="N49" s="45"/>
      <c r="O49" s="48"/>
      <c r="P49" s="49"/>
      <c r="Q49" s="49"/>
      <c r="R49" s="49"/>
      <c r="S49" s="49"/>
      <c r="T49" s="50"/>
    </row>
    <row r="50" spans="2:20" ht="14.5" customHeight="1" thickTop="1" x14ac:dyDescent="0.35">
      <c r="B50" s="57">
        <v>22</v>
      </c>
      <c r="C50" s="58"/>
      <c r="D50" s="19"/>
      <c r="E50" s="20"/>
      <c r="F50" s="20"/>
      <c r="G50" s="21"/>
      <c r="H50" s="67">
        <f>D8*(M48/100)</f>
        <v>1440</v>
      </c>
      <c r="I50" s="68"/>
      <c r="J50" s="68"/>
      <c r="K50" s="68"/>
      <c r="L50" s="69"/>
      <c r="M50" s="57">
        <v>60</v>
      </c>
      <c r="N50" s="58"/>
      <c r="O50" s="67">
        <f>O48*(O7/100)+O48+H50</f>
        <v>24630.612120871527</v>
      </c>
      <c r="P50" s="68"/>
      <c r="Q50" s="68"/>
      <c r="R50" s="68"/>
      <c r="S50" s="68"/>
      <c r="T50" s="69"/>
    </row>
    <row r="51" spans="2:20" ht="14.5" customHeight="1" x14ac:dyDescent="0.35">
      <c r="B51" s="59"/>
      <c r="C51" s="60"/>
      <c r="D51" s="22"/>
      <c r="E51" s="4"/>
      <c r="F51" s="4"/>
      <c r="G51" s="23"/>
      <c r="H51" s="70"/>
      <c r="I51" s="71"/>
      <c r="J51" s="71"/>
      <c r="K51" s="71"/>
      <c r="L51" s="72"/>
      <c r="M51" s="73"/>
      <c r="N51" s="74"/>
      <c r="O51" s="70"/>
      <c r="P51" s="71"/>
      <c r="Q51" s="71"/>
      <c r="R51" s="71"/>
      <c r="S51" s="71"/>
      <c r="T51" s="72"/>
    </row>
    <row r="52" spans="2:20" ht="14.5" customHeight="1" x14ac:dyDescent="0.35">
      <c r="B52" s="37">
        <v>23</v>
      </c>
      <c r="C52" s="38"/>
      <c r="D52" s="37"/>
      <c r="E52" s="42"/>
      <c r="F52" s="42"/>
      <c r="G52" s="38"/>
      <c r="H52" s="41">
        <f>D8*(M48/100)</f>
        <v>1440</v>
      </c>
      <c r="I52" s="46"/>
      <c r="J52" s="46"/>
      <c r="K52" s="46"/>
      <c r="L52" s="47"/>
      <c r="M52" s="37">
        <v>60</v>
      </c>
      <c r="N52" s="38"/>
      <c r="O52" s="41">
        <f>O50*(O7/100)+O50+H52</f>
        <v>27055.836605706387</v>
      </c>
      <c r="P52" s="46"/>
      <c r="Q52" s="46"/>
      <c r="R52" s="46"/>
      <c r="S52" s="46"/>
      <c r="T52" s="47"/>
    </row>
    <row r="53" spans="2:20" ht="14.5" customHeight="1" x14ac:dyDescent="0.35">
      <c r="B53" s="39"/>
      <c r="C53" s="40"/>
      <c r="D53" s="43"/>
      <c r="E53" s="44"/>
      <c r="F53" s="44"/>
      <c r="G53" s="45"/>
      <c r="H53" s="48"/>
      <c r="I53" s="49"/>
      <c r="J53" s="49"/>
      <c r="K53" s="49"/>
      <c r="L53" s="50"/>
      <c r="M53" s="43"/>
      <c r="N53" s="45"/>
      <c r="O53" s="48"/>
      <c r="P53" s="49"/>
      <c r="Q53" s="49"/>
      <c r="R53" s="49"/>
      <c r="S53" s="49"/>
      <c r="T53" s="50"/>
    </row>
    <row r="54" spans="2:20" ht="14.5" customHeight="1" x14ac:dyDescent="0.35">
      <c r="B54" s="57">
        <v>24</v>
      </c>
      <c r="C54" s="58"/>
      <c r="D54" s="24"/>
      <c r="E54" s="3"/>
      <c r="F54" s="3"/>
      <c r="G54" s="25"/>
      <c r="H54" s="67">
        <f>D8*(M48/100)</f>
        <v>1440</v>
      </c>
      <c r="I54" s="68"/>
      <c r="J54" s="68"/>
      <c r="K54" s="68"/>
      <c r="L54" s="69"/>
      <c r="M54" s="57">
        <v>60</v>
      </c>
      <c r="N54" s="58"/>
      <c r="O54" s="67">
        <f>O52*(O7/100)+O52+H54</f>
        <v>29578.070069934642</v>
      </c>
      <c r="P54" s="68"/>
      <c r="Q54" s="68"/>
      <c r="R54" s="68"/>
      <c r="S54" s="68"/>
      <c r="T54" s="69"/>
    </row>
    <row r="55" spans="2:20" ht="14.5" customHeight="1" x14ac:dyDescent="0.35">
      <c r="B55" s="73"/>
      <c r="C55" s="74"/>
      <c r="D55" s="22"/>
      <c r="E55" s="4"/>
      <c r="F55" s="4"/>
      <c r="G55" s="23"/>
      <c r="H55" s="70"/>
      <c r="I55" s="71"/>
      <c r="J55" s="71"/>
      <c r="K55" s="71"/>
      <c r="L55" s="72"/>
      <c r="M55" s="73"/>
      <c r="N55" s="74"/>
      <c r="O55" s="70"/>
      <c r="P55" s="71"/>
      <c r="Q55" s="71"/>
      <c r="R55" s="71"/>
      <c r="S55" s="71"/>
      <c r="T55" s="72"/>
    </row>
    <row r="56" spans="2:20" ht="14.5" customHeight="1" x14ac:dyDescent="0.35">
      <c r="B56" s="37">
        <v>25</v>
      </c>
      <c r="C56" s="38"/>
      <c r="D56" s="37"/>
      <c r="E56" s="42"/>
      <c r="F56" s="42"/>
      <c r="G56" s="38"/>
      <c r="H56" s="41">
        <f>D8*(M48/100)</f>
        <v>1440</v>
      </c>
      <c r="I56" s="46"/>
      <c r="J56" s="46"/>
      <c r="K56" s="46"/>
      <c r="L56" s="47"/>
      <c r="M56" s="37">
        <v>60</v>
      </c>
      <c r="N56" s="38"/>
      <c r="O56" s="41">
        <f>O54*(O7/100)+O54+H56</f>
        <v>32201.192872732026</v>
      </c>
      <c r="P56" s="46"/>
      <c r="Q56" s="46"/>
      <c r="R56" s="46"/>
      <c r="S56" s="46"/>
      <c r="T56" s="47"/>
    </row>
    <row r="57" spans="2:20" ht="14.5" customHeight="1" x14ac:dyDescent="0.35">
      <c r="B57" s="39"/>
      <c r="C57" s="40"/>
      <c r="D57" s="43"/>
      <c r="E57" s="44"/>
      <c r="F57" s="44"/>
      <c r="G57" s="45"/>
      <c r="H57" s="48"/>
      <c r="I57" s="49"/>
      <c r="J57" s="49"/>
      <c r="K57" s="49"/>
      <c r="L57" s="50"/>
      <c r="M57" s="43"/>
      <c r="N57" s="45"/>
      <c r="O57" s="48"/>
      <c r="P57" s="49"/>
      <c r="Q57" s="49"/>
      <c r="R57" s="49"/>
      <c r="S57" s="49"/>
      <c r="T57" s="50"/>
    </row>
    <row r="58" spans="2:20" ht="14.5" customHeight="1" x14ac:dyDescent="0.35">
      <c r="B58" s="57">
        <v>26</v>
      </c>
      <c r="C58" s="58"/>
      <c r="D58" s="24"/>
      <c r="E58" s="3"/>
      <c r="F58" s="3"/>
      <c r="G58" s="25"/>
      <c r="H58" s="67">
        <f>D8*(M48/100)</f>
        <v>1440</v>
      </c>
      <c r="I58" s="68"/>
      <c r="J58" s="68"/>
      <c r="K58" s="68"/>
      <c r="L58" s="69"/>
      <c r="M58" s="57">
        <v>60</v>
      </c>
      <c r="N58" s="58"/>
      <c r="O58" s="67">
        <f>O56*(O7/100)+O56+H58</f>
        <v>34929.24058764131</v>
      </c>
      <c r="P58" s="68"/>
      <c r="Q58" s="68"/>
      <c r="R58" s="68"/>
      <c r="S58" s="68"/>
      <c r="T58" s="69"/>
    </row>
    <row r="59" spans="2:20" ht="14.5" customHeight="1" x14ac:dyDescent="0.35">
      <c r="B59" s="59"/>
      <c r="C59" s="60"/>
      <c r="D59" s="22"/>
      <c r="E59" s="4"/>
      <c r="F59" s="4"/>
      <c r="G59" s="23"/>
      <c r="H59" s="70"/>
      <c r="I59" s="71"/>
      <c r="J59" s="71"/>
      <c r="K59" s="71"/>
      <c r="L59" s="72"/>
      <c r="M59" s="73"/>
      <c r="N59" s="74"/>
      <c r="O59" s="70"/>
      <c r="P59" s="71"/>
      <c r="Q59" s="71"/>
      <c r="R59" s="71"/>
      <c r="S59" s="71"/>
      <c r="T59" s="72"/>
    </row>
    <row r="60" spans="2:20" x14ac:dyDescent="0.35">
      <c r="B60" s="37">
        <v>27</v>
      </c>
      <c r="C60" s="38"/>
      <c r="D60" s="37"/>
      <c r="E60" s="42"/>
      <c r="F60" s="42"/>
      <c r="G60" s="38"/>
      <c r="H60" s="41">
        <f>D8*(M60/100)</f>
        <v>1440</v>
      </c>
      <c r="I60" s="46"/>
      <c r="J60" s="46"/>
      <c r="K60" s="46"/>
      <c r="L60" s="47"/>
      <c r="M60" s="37">
        <v>60</v>
      </c>
      <c r="N60" s="38"/>
      <c r="O60" s="41">
        <f>O58*(O7/100)+O58+H60</f>
        <v>37766.410211146962</v>
      </c>
      <c r="P60" s="46"/>
      <c r="Q60" s="46"/>
      <c r="R60" s="46"/>
      <c r="S60" s="46"/>
      <c r="T60" s="47"/>
    </row>
    <row r="61" spans="2:20" x14ac:dyDescent="0.35">
      <c r="B61" s="39"/>
      <c r="C61" s="40"/>
      <c r="D61" s="43"/>
      <c r="E61" s="44"/>
      <c r="F61" s="44"/>
      <c r="G61" s="45"/>
      <c r="H61" s="48"/>
      <c r="I61" s="49"/>
      <c r="J61" s="49"/>
      <c r="K61" s="49"/>
      <c r="L61" s="50"/>
      <c r="M61" s="43"/>
      <c r="N61" s="45"/>
      <c r="O61" s="48"/>
      <c r="P61" s="49"/>
      <c r="Q61" s="49"/>
      <c r="R61" s="49"/>
      <c r="S61" s="49"/>
      <c r="T61" s="50"/>
    </row>
    <row r="62" spans="2:20" x14ac:dyDescent="0.35">
      <c r="B62" s="57">
        <v>28</v>
      </c>
      <c r="C62" s="58"/>
      <c r="D62" s="24"/>
      <c r="E62" s="3"/>
      <c r="F62" s="3"/>
      <c r="G62" s="25"/>
      <c r="H62" s="67">
        <f>D8*(M62/100)</f>
        <v>1440</v>
      </c>
      <c r="I62" s="68"/>
      <c r="J62" s="68"/>
      <c r="K62" s="68"/>
      <c r="L62" s="69"/>
      <c r="M62" s="57">
        <v>60</v>
      </c>
      <c r="N62" s="58"/>
      <c r="O62" s="67">
        <f>O60*(O7/100)+O60+H62</f>
        <v>40717.066619592842</v>
      </c>
      <c r="P62" s="68"/>
      <c r="Q62" s="68"/>
      <c r="R62" s="68"/>
      <c r="S62" s="68"/>
      <c r="T62" s="69"/>
    </row>
    <row r="63" spans="2:20" x14ac:dyDescent="0.35">
      <c r="B63" s="73"/>
      <c r="C63" s="74"/>
      <c r="D63" s="22"/>
      <c r="E63" s="4"/>
      <c r="F63" s="4"/>
      <c r="G63" s="23"/>
      <c r="H63" s="70"/>
      <c r="I63" s="71"/>
      <c r="J63" s="71"/>
      <c r="K63" s="71"/>
      <c r="L63" s="72"/>
      <c r="M63" s="73"/>
      <c r="N63" s="74"/>
      <c r="O63" s="70"/>
      <c r="P63" s="71"/>
      <c r="Q63" s="71"/>
      <c r="R63" s="71"/>
      <c r="S63" s="71"/>
      <c r="T63" s="72"/>
    </row>
    <row r="64" spans="2:20" x14ac:dyDescent="0.35">
      <c r="B64" s="37">
        <v>29</v>
      </c>
      <c r="C64" s="38"/>
      <c r="D64" s="37"/>
      <c r="E64" s="42"/>
      <c r="F64" s="42"/>
      <c r="G64" s="38"/>
      <c r="H64" s="41">
        <f>D8*(M64/100)</f>
        <v>1440</v>
      </c>
      <c r="I64" s="46"/>
      <c r="J64" s="46"/>
      <c r="K64" s="46"/>
      <c r="L64" s="47"/>
      <c r="M64" s="37">
        <v>60</v>
      </c>
      <c r="N64" s="38"/>
      <c r="O64" s="41">
        <f>O62*(O7/100)+O62+H64</f>
        <v>43785.749284376558</v>
      </c>
      <c r="P64" s="46"/>
      <c r="Q64" s="46"/>
      <c r="R64" s="46"/>
      <c r="S64" s="46"/>
      <c r="T64" s="47"/>
    </row>
    <row r="65" spans="2:27" x14ac:dyDescent="0.35">
      <c r="B65" s="39"/>
      <c r="C65" s="40"/>
      <c r="D65" s="43"/>
      <c r="E65" s="44"/>
      <c r="F65" s="44"/>
      <c r="G65" s="45"/>
      <c r="H65" s="48"/>
      <c r="I65" s="49"/>
      <c r="J65" s="49"/>
      <c r="K65" s="49"/>
      <c r="L65" s="50"/>
      <c r="M65" s="43"/>
      <c r="N65" s="45"/>
      <c r="O65" s="48"/>
      <c r="P65" s="49"/>
      <c r="Q65" s="49"/>
      <c r="R65" s="49"/>
      <c r="S65" s="49"/>
      <c r="T65" s="50"/>
    </row>
    <row r="66" spans="2:27" x14ac:dyDescent="0.35">
      <c r="B66" s="57">
        <v>30</v>
      </c>
      <c r="C66" s="58"/>
      <c r="D66" s="24"/>
      <c r="E66" s="3"/>
      <c r="F66" s="3"/>
      <c r="G66" s="25"/>
      <c r="H66" s="67">
        <f>D8*(M66/100)</f>
        <v>1440</v>
      </c>
      <c r="I66" s="68"/>
      <c r="J66" s="68"/>
      <c r="K66" s="68"/>
      <c r="L66" s="69"/>
      <c r="M66" s="57">
        <v>60</v>
      </c>
      <c r="N66" s="58"/>
      <c r="O66" s="67">
        <f>O64*(O7/100)+O64+H66</f>
        <v>46977.179255751616</v>
      </c>
      <c r="P66" s="68"/>
      <c r="Q66" s="68"/>
      <c r="R66" s="68"/>
      <c r="S66" s="68"/>
      <c r="T66" s="69"/>
    </row>
    <row r="67" spans="2:27" x14ac:dyDescent="0.35">
      <c r="B67" s="73"/>
      <c r="C67" s="74"/>
      <c r="D67" s="22"/>
      <c r="E67" s="4"/>
      <c r="F67" s="4"/>
      <c r="G67" s="23"/>
      <c r="H67" s="70"/>
      <c r="I67" s="71"/>
      <c r="J67" s="71"/>
      <c r="K67" s="71"/>
      <c r="L67" s="72"/>
      <c r="M67" s="73"/>
      <c r="N67" s="74"/>
      <c r="O67" s="70"/>
      <c r="P67" s="71"/>
      <c r="Q67" s="71"/>
      <c r="R67" s="71"/>
      <c r="S67" s="71"/>
      <c r="T67" s="72"/>
    </row>
    <row r="68" spans="2:27" x14ac:dyDescent="0.35">
      <c r="B68" s="37"/>
      <c r="C68" s="38"/>
      <c r="D68" s="37"/>
      <c r="E68" s="42"/>
      <c r="F68" s="42"/>
      <c r="G68" s="38"/>
      <c r="H68" s="91">
        <f>SUM(H8:L67)</f>
        <v>28800</v>
      </c>
      <c r="I68" s="92"/>
      <c r="J68" s="92"/>
      <c r="K68" s="92"/>
      <c r="L68" s="93"/>
      <c r="M68" s="37">
        <f>SUM(M8:N67)</f>
        <v>1200</v>
      </c>
      <c r="N68" s="38"/>
      <c r="O68" s="41"/>
      <c r="P68" s="46"/>
      <c r="Q68" s="46"/>
      <c r="R68" s="46"/>
      <c r="S68" s="46"/>
      <c r="T68" s="47"/>
    </row>
    <row r="69" spans="2:27" x14ac:dyDescent="0.35">
      <c r="B69" s="43"/>
      <c r="C69" s="45"/>
      <c r="D69" s="43"/>
      <c r="E69" s="44"/>
      <c r="F69" s="44"/>
      <c r="G69" s="45"/>
      <c r="H69" s="94"/>
      <c r="I69" s="95"/>
      <c r="J69" s="95"/>
      <c r="K69" s="95"/>
      <c r="L69" s="96"/>
      <c r="M69" s="43"/>
      <c r="N69" s="45"/>
      <c r="O69" s="48"/>
      <c r="P69" s="49"/>
      <c r="Q69" s="49"/>
      <c r="R69" s="49"/>
      <c r="S69" s="49"/>
      <c r="T69" s="50"/>
    </row>
    <row r="70" spans="2:27" ht="15.5" customHeight="1" x14ac:dyDescent="0.35">
      <c r="B70" s="120"/>
      <c r="C70" s="121"/>
      <c r="D70" s="97" t="s">
        <v>5</v>
      </c>
      <c r="E70" s="98"/>
      <c r="F70" s="98"/>
      <c r="G70" s="98"/>
      <c r="H70" s="98"/>
      <c r="I70" s="98"/>
      <c r="J70" s="98"/>
      <c r="K70" s="98"/>
      <c r="L70" s="98"/>
      <c r="M70" s="98"/>
      <c r="N70" s="99"/>
      <c r="O70" s="86">
        <v>34227</v>
      </c>
      <c r="P70" s="86"/>
      <c r="Q70" s="86"/>
      <c r="R70" s="86"/>
      <c r="S70" s="86"/>
      <c r="T70" s="87"/>
    </row>
    <row r="71" spans="2:27" ht="14.5" customHeight="1" x14ac:dyDescent="0.35">
      <c r="B71" s="122"/>
      <c r="C71" s="123"/>
      <c r="D71" s="158"/>
      <c r="E71" s="159"/>
      <c r="F71" s="159"/>
      <c r="G71" s="159"/>
      <c r="H71" s="159"/>
      <c r="I71" s="159"/>
      <c r="J71" s="159"/>
      <c r="K71" s="159"/>
      <c r="L71" s="159"/>
      <c r="M71" s="159"/>
      <c r="N71" s="160"/>
      <c r="O71" s="127"/>
      <c r="P71" s="127"/>
      <c r="Q71" s="127"/>
      <c r="R71" s="127"/>
      <c r="S71" s="127"/>
      <c r="T71" s="128"/>
    </row>
    <row r="72" spans="2:27" ht="14.5" customHeight="1" x14ac:dyDescent="0.35">
      <c r="B72" s="124"/>
      <c r="C72" s="125"/>
      <c r="D72" s="100"/>
      <c r="E72" s="101"/>
      <c r="F72" s="101"/>
      <c r="G72" s="101"/>
      <c r="H72" s="101"/>
      <c r="I72" s="101"/>
      <c r="J72" s="101"/>
      <c r="K72" s="101"/>
      <c r="L72" s="101"/>
      <c r="M72" s="101"/>
      <c r="N72" s="102"/>
      <c r="O72" s="89"/>
      <c r="P72" s="89"/>
      <c r="Q72" s="89"/>
      <c r="R72" s="89"/>
      <c r="S72" s="89"/>
      <c r="T72" s="90"/>
    </row>
    <row r="74" spans="2:27" x14ac:dyDescent="0.35">
      <c r="B74" s="12" t="s">
        <v>11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x14ac:dyDescent="0.35">
      <c r="B75" s="32" t="s">
        <v>6</v>
      </c>
      <c r="C75" s="33"/>
      <c r="D75" s="33"/>
      <c r="E75" s="33"/>
      <c r="F75" s="33"/>
      <c r="G75" s="33"/>
      <c r="H75" s="33"/>
      <c r="I75" s="33"/>
      <c r="J75" s="34"/>
      <c r="K75" s="32" t="s">
        <v>7</v>
      </c>
      <c r="L75" s="33"/>
      <c r="M75" s="33"/>
      <c r="N75" s="33"/>
      <c r="O75" s="33"/>
      <c r="P75" s="33"/>
      <c r="Q75" s="33"/>
      <c r="R75" s="33"/>
      <c r="S75" s="33"/>
      <c r="T75" s="34"/>
      <c r="U75" s="1"/>
      <c r="V75" s="1"/>
      <c r="W75" s="1"/>
      <c r="X75" s="1"/>
      <c r="Y75" s="1"/>
      <c r="Z75" s="1"/>
      <c r="AA75" s="1"/>
    </row>
    <row r="76" spans="2:27" x14ac:dyDescent="0.35">
      <c r="B76" s="13" t="s">
        <v>8</v>
      </c>
      <c r="C76" s="8"/>
      <c r="D76" s="8"/>
      <c r="E76" s="8"/>
      <c r="F76" s="8"/>
      <c r="G76" s="8"/>
      <c r="H76" s="8"/>
      <c r="I76" s="8"/>
      <c r="J76" s="9"/>
      <c r="K76" s="13" t="s">
        <v>17</v>
      </c>
      <c r="L76" s="8"/>
      <c r="M76" s="8"/>
      <c r="N76" s="8"/>
      <c r="O76" s="8"/>
      <c r="P76" s="8"/>
      <c r="Q76" s="8"/>
      <c r="R76" s="8"/>
      <c r="S76" s="8"/>
      <c r="T76" s="9"/>
      <c r="U76" s="1"/>
      <c r="V76" s="1"/>
      <c r="W76" s="1"/>
      <c r="X76" s="1"/>
      <c r="Y76" s="1"/>
      <c r="Z76" s="1"/>
      <c r="AA76" s="1"/>
    </row>
    <row r="77" spans="2:27" x14ac:dyDescent="0.35">
      <c r="B77" s="13" t="s">
        <v>9</v>
      </c>
      <c r="C77" s="8"/>
      <c r="D77" s="8"/>
      <c r="E77" s="8"/>
      <c r="F77" s="8"/>
      <c r="G77" s="8"/>
      <c r="H77" s="8"/>
      <c r="I77" s="8"/>
      <c r="J77" s="9"/>
      <c r="K77" s="14" t="s">
        <v>10</v>
      </c>
      <c r="L77" s="10"/>
      <c r="M77" s="10"/>
      <c r="N77" s="10"/>
      <c r="O77" s="10"/>
      <c r="P77" s="10"/>
      <c r="Q77" s="10"/>
      <c r="R77" s="10"/>
      <c r="S77" s="10"/>
      <c r="T77" s="11"/>
      <c r="U77" s="2"/>
      <c r="V77" s="2"/>
      <c r="W77" s="2"/>
      <c r="X77" s="2"/>
      <c r="Y77" s="2"/>
      <c r="Z77" s="2"/>
      <c r="AA77" s="2"/>
    </row>
    <row r="78" spans="2:27" x14ac:dyDescent="0.35">
      <c r="B78" s="1" t="s">
        <v>13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35">
      <c r="B79" s="1" t="s">
        <v>20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x14ac:dyDescent="0.35">
      <c r="B80" s="1" t="s">
        <v>14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x14ac:dyDescent="0.35">
      <c r="B81" t="s">
        <v>12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</sheetData>
  <mergeCells count="161">
    <mergeCell ref="B70:C72"/>
    <mergeCell ref="D70:N72"/>
    <mergeCell ref="O70:T72"/>
    <mergeCell ref="B66:C67"/>
    <mergeCell ref="H66:L67"/>
    <mergeCell ref="M66:N67"/>
    <mergeCell ref="O66:T67"/>
    <mergeCell ref="B68:C69"/>
    <mergeCell ref="D68:G69"/>
    <mergeCell ref="H68:L69"/>
    <mergeCell ref="M68:N69"/>
    <mergeCell ref="O68:T69"/>
    <mergeCell ref="B62:C63"/>
    <mergeCell ref="H62:L63"/>
    <mergeCell ref="M62:N63"/>
    <mergeCell ref="O62:T63"/>
    <mergeCell ref="B64:C65"/>
    <mergeCell ref="D64:G65"/>
    <mergeCell ref="H64:L65"/>
    <mergeCell ref="M64:N65"/>
    <mergeCell ref="O64:T65"/>
    <mergeCell ref="B58:C59"/>
    <mergeCell ref="H58:L59"/>
    <mergeCell ref="M58:N59"/>
    <mergeCell ref="O58:T59"/>
    <mergeCell ref="B60:C61"/>
    <mergeCell ref="D60:G61"/>
    <mergeCell ref="H60:L61"/>
    <mergeCell ref="M60:N61"/>
    <mergeCell ref="O60:T61"/>
    <mergeCell ref="M54:N55"/>
    <mergeCell ref="O54:T55"/>
    <mergeCell ref="B56:C57"/>
    <mergeCell ref="D56:G57"/>
    <mergeCell ref="H56:L57"/>
    <mergeCell ref="M56:N57"/>
    <mergeCell ref="O56:T57"/>
    <mergeCell ref="B54:C55"/>
    <mergeCell ref="H54:L55"/>
    <mergeCell ref="H50:L51"/>
    <mergeCell ref="M50:N51"/>
    <mergeCell ref="O50:T51"/>
    <mergeCell ref="B52:C53"/>
    <mergeCell ref="D52:G53"/>
    <mergeCell ref="H52:L53"/>
    <mergeCell ref="M52:N53"/>
    <mergeCell ref="O52:T53"/>
    <mergeCell ref="H48:L49"/>
    <mergeCell ref="M48:N49"/>
    <mergeCell ref="O48:T49"/>
    <mergeCell ref="B50:C51"/>
    <mergeCell ref="B48:C49"/>
    <mergeCell ref="D48:G49"/>
    <mergeCell ref="B46:C47"/>
    <mergeCell ref="D46:G47"/>
    <mergeCell ref="H46:L47"/>
    <mergeCell ref="M46:N47"/>
    <mergeCell ref="O46:T47"/>
    <mergeCell ref="H44:L45"/>
    <mergeCell ref="M44:N45"/>
    <mergeCell ref="O44:T45"/>
    <mergeCell ref="B44:C45"/>
    <mergeCell ref="D44:G45"/>
    <mergeCell ref="B42:C43"/>
    <mergeCell ref="D42:G43"/>
    <mergeCell ref="H42:L43"/>
    <mergeCell ref="M42:N43"/>
    <mergeCell ref="O42:T43"/>
    <mergeCell ref="H40:L41"/>
    <mergeCell ref="M40:N41"/>
    <mergeCell ref="O40:T41"/>
    <mergeCell ref="B40:C41"/>
    <mergeCell ref="D40:G41"/>
    <mergeCell ref="B38:C39"/>
    <mergeCell ref="D38:G39"/>
    <mergeCell ref="H38:L39"/>
    <mergeCell ref="M38:N39"/>
    <mergeCell ref="O38:T39"/>
    <mergeCell ref="H36:L37"/>
    <mergeCell ref="M36:N37"/>
    <mergeCell ref="O36:T37"/>
    <mergeCell ref="B36:C37"/>
    <mergeCell ref="D36:G37"/>
    <mergeCell ref="B34:C35"/>
    <mergeCell ref="D34:G35"/>
    <mergeCell ref="H34:L35"/>
    <mergeCell ref="M34:N35"/>
    <mergeCell ref="O34:T35"/>
    <mergeCell ref="H32:L33"/>
    <mergeCell ref="M32:N33"/>
    <mergeCell ref="O32:T33"/>
    <mergeCell ref="B32:C33"/>
    <mergeCell ref="D32:G33"/>
    <mergeCell ref="D30:G31"/>
    <mergeCell ref="H30:L31"/>
    <mergeCell ref="M30:N31"/>
    <mergeCell ref="O30:T31"/>
    <mergeCell ref="O28:T29"/>
    <mergeCell ref="B30:C31"/>
    <mergeCell ref="B28:C29"/>
    <mergeCell ref="D28:G29"/>
    <mergeCell ref="H28:L29"/>
    <mergeCell ref="M28:N29"/>
    <mergeCell ref="M26:N27"/>
    <mergeCell ref="O26:T27"/>
    <mergeCell ref="B26:C27"/>
    <mergeCell ref="D26:G27"/>
    <mergeCell ref="H26:L27"/>
    <mergeCell ref="H24:L25"/>
    <mergeCell ref="M24:N25"/>
    <mergeCell ref="O24:T25"/>
    <mergeCell ref="B24:C25"/>
    <mergeCell ref="D24:G25"/>
    <mergeCell ref="B22:C23"/>
    <mergeCell ref="D22:G23"/>
    <mergeCell ref="H22:L23"/>
    <mergeCell ref="M22:N23"/>
    <mergeCell ref="O22:T23"/>
    <mergeCell ref="O20:T21"/>
    <mergeCell ref="B20:C21"/>
    <mergeCell ref="D20:G21"/>
    <mergeCell ref="H20:L21"/>
    <mergeCell ref="M20:N21"/>
    <mergeCell ref="M18:N19"/>
    <mergeCell ref="O18:T19"/>
    <mergeCell ref="B18:C19"/>
    <mergeCell ref="D18:G19"/>
    <mergeCell ref="H18:L19"/>
    <mergeCell ref="H16:L17"/>
    <mergeCell ref="M16:N17"/>
    <mergeCell ref="O16:T17"/>
    <mergeCell ref="B16:C17"/>
    <mergeCell ref="D16:G17"/>
    <mergeCell ref="B14:C15"/>
    <mergeCell ref="D14:G15"/>
    <mergeCell ref="H14:L15"/>
    <mergeCell ref="M14:N15"/>
    <mergeCell ref="O14:T15"/>
    <mergeCell ref="O12:T13"/>
    <mergeCell ref="B12:C13"/>
    <mergeCell ref="D12:G13"/>
    <mergeCell ref="H12:L13"/>
    <mergeCell ref="M12:N13"/>
    <mergeCell ref="M10:N11"/>
    <mergeCell ref="O10:T11"/>
    <mergeCell ref="B10:C11"/>
    <mergeCell ref="D10:G11"/>
    <mergeCell ref="H10:L11"/>
    <mergeCell ref="H8:L9"/>
    <mergeCell ref="M8:N9"/>
    <mergeCell ref="O8:T9"/>
    <mergeCell ref="B8:C9"/>
    <mergeCell ref="D8:G9"/>
    <mergeCell ref="M5:N7"/>
    <mergeCell ref="O5:T5"/>
    <mergeCell ref="O6:T6"/>
    <mergeCell ref="O7:Q7"/>
    <mergeCell ref="D5:G7"/>
    <mergeCell ref="H5:L7"/>
    <mergeCell ref="B3:C7"/>
    <mergeCell ref="D3:T4"/>
  </mergeCells>
  <pageMargins left="0.42" right="0.3" top="0.39" bottom="0.3" header="0.3" footer="0.2"/>
  <pageSetup scale="6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E5BD-D395-4520-AF64-68F23B4C72D6}">
  <sheetPr>
    <pageSetUpPr fitToPage="1"/>
  </sheetPr>
  <dimension ref="A1:AM72"/>
  <sheetViews>
    <sheetView topLeftCell="A49" zoomScale="86" zoomScaleNormal="86" workbookViewId="0">
      <selection activeCell="A63" sqref="A63"/>
    </sheetView>
  </sheetViews>
  <sheetFormatPr defaultRowHeight="14.5" x14ac:dyDescent="0.35"/>
  <cols>
    <col min="1" max="2" width="2.6328125" customWidth="1"/>
    <col min="3" max="20" width="2.7265625" style="1" customWidth="1"/>
    <col min="21" max="40" width="2.7265625" customWidth="1"/>
    <col min="41" max="71" width="2.6328125" customWidth="1"/>
  </cols>
  <sheetData>
    <row r="1" spans="1:39" ht="15" customHeight="1" x14ac:dyDescent="0.35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39" ht="15" customHeight="1" x14ac:dyDescent="0.3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39" x14ac:dyDescent="0.35">
      <c r="A3" s="103" t="s">
        <v>0</v>
      </c>
      <c r="B3" s="105"/>
      <c r="C3" s="97" t="s">
        <v>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  <c r="U3" s="103" t="s">
        <v>0</v>
      </c>
      <c r="V3" s="105"/>
      <c r="W3" s="97" t="s">
        <v>2</v>
      </c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9"/>
    </row>
    <row r="4" spans="1:39" x14ac:dyDescent="0.35">
      <c r="A4" s="131"/>
      <c r="B4" s="132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2"/>
      <c r="U4" s="131"/>
      <c r="V4" s="132"/>
      <c r="W4" s="100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2"/>
    </row>
    <row r="5" spans="1:39" x14ac:dyDescent="0.35">
      <c r="A5" s="131"/>
      <c r="B5" s="132"/>
      <c r="C5" s="103" t="s">
        <v>18</v>
      </c>
      <c r="D5" s="104"/>
      <c r="E5" s="104"/>
      <c r="F5" s="105"/>
      <c r="G5" s="112" t="s">
        <v>16</v>
      </c>
      <c r="H5" s="113"/>
      <c r="I5" s="113"/>
      <c r="J5" s="113"/>
      <c r="K5" s="113"/>
      <c r="L5" s="103" t="s">
        <v>1</v>
      </c>
      <c r="M5" s="105"/>
      <c r="N5" s="103" t="s">
        <v>3</v>
      </c>
      <c r="O5" s="104"/>
      <c r="P5" s="104"/>
      <c r="Q5" s="104"/>
      <c r="R5" s="104"/>
      <c r="S5" s="105"/>
      <c r="U5" s="131"/>
      <c r="V5" s="132"/>
      <c r="W5" s="103" t="s">
        <v>18</v>
      </c>
      <c r="X5" s="104"/>
      <c r="Y5" s="104"/>
      <c r="Z5" s="105"/>
      <c r="AA5" s="112" t="s">
        <v>16</v>
      </c>
      <c r="AB5" s="113"/>
      <c r="AC5" s="113"/>
      <c r="AD5" s="113"/>
      <c r="AE5" s="113"/>
      <c r="AF5" s="103" t="s">
        <v>1</v>
      </c>
      <c r="AG5" s="105"/>
      <c r="AH5" s="103" t="s">
        <v>3</v>
      </c>
      <c r="AI5" s="104"/>
      <c r="AJ5" s="104"/>
      <c r="AK5" s="104"/>
      <c r="AL5" s="104"/>
      <c r="AM5" s="105"/>
    </row>
    <row r="6" spans="1:39" x14ac:dyDescent="0.35">
      <c r="A6" s="131"/>
      <c r="B6" s="132"/>
      <c r="C6" s="131"/>
      <c r="D6" s="138"/>
      <c r="E6" s="138"/>
      <c r="F6" s="132"/>
      <c r="G6" s="139"/>
      <c r="H6" s="140"/>
      <c r="I6" s="140"/>
      <c r="J6" s="140"/>
      <c r="K6" s="140"/>
      <c r="L6" s="131"/>
      <c r="M6" s="132"/>
      <c r="N6" s="131" t="s">
        <v>15</v>
      </c>
      <c r="O6" s="138"/>
      <c r="P6" s="138"/>
      <c r="Q6" s="138"/>
      <c r="R6" s="138"/>
      <c r="S6" s="132"/>
      <c r="U6" s="131"/>
      <c r="V6" s="132"/>
      <c r="W6" s="131"/>
      <c r="X6" s="138"/>
      <c r="Y6" s="138"/>
      <c r="Z6" s="132"/>
      <c r="AA6" s="139"/>
      <c r="AB6" s="140"/>
      <c r="AC6" s="140"/>
      <c r="AD6" s="140"/>
      <c r="AE6" s="140"/>
      <c r="AF6" s="131"/>
      <c r="AG6" s="132"/>
      <c r="AH6" s="131" t="s">
        <v>15</v>
      </c>
      <c r="AI6" s="138"/>
      <c r="AJ6" s="138"/>
      <c r="AK6" s="138"/>
      <c r="AL6" s="138"/>
      <c r="AM6" s="132"/>
    </row>
    <row r="7" spans="1:39" ht="21" x14ac:dyDescent="0.35">
      <c r="A7" s="106"/>
      <c r="B7" s="108"/>
      <c r="C7" s="106"/>
      <c r="D7" s="107"/>
      <c r="E7" s="107"/>
      <c r="F7" s="108"/>
      <c r="G7" s="114"/>
      <c r="H7" s="115"/>
      <c r="I7" s="115"/>
      <c r="J7" s="115"/>
      <c r="K7" s="115"/>
      <c r="L7" s="106"/>
      <c r="M7" s="108"/>
      <c r="N7" s="141">
        <v>4</v>
      </c>
      <c r="O7" s="142"/>
      <c r="P7" s="142"/>
      <c r="Q7" s="30" t="s">
        <v>1</v>
      </c>
      <c r="R7" s="30"/>
      <c r="S7" s="31"/>
      <c r="U7" s="106"/>
      <c r="V7" s="108"/>
      <c r="W7" s="106"/>
      <c r="X7" s="107"/>
      <c r="Y7" s="107"/>
      <c r="Z7" s="108"/>
      <c r="AA7" s="114"/>
      <c r="AB7" s="115"/>
      <c r="AC7" s="115"/>
      <c r="AD7" s="115"/>
      <c r="AE7" s="115"/>
      <c r="AF7" s="106"/>
      <c r="AG7" s="108"/>
      <c r="AH7" s="141">
        <v>4</v>
      </c>
      <c r="AI7" s="142"/>
      <c r="AJ7" s="142"/>
      <c r="AK7" s="30" t="s">
        <v>1</v>
      </c>
      <c r="AL7" s="30"/>
      <c r="AM7" s="31"/>
    </row>
    <row r="8" spans="1:39" ht="12" customHeight="1" x14ac:dyDescent="0.35">
      <c r="A8" s="37">
        <v>1</v>
      </c>
      <c r="B8" s="38"/>
      <c r="C8" s="41">
        <v>150000</v>
      </c>
      <c r="D8" s="42"/>
      <c r="E8" s="42"/>
      <c r="F8" s="38"/>
      <c r="G8" s="41">
        <f>C8*(L8/100)</f>
        <v>16500</v>
      </c>
      <c r="H8" s="46"/>
      <c r="I8" s="46"/>
      <c r="J8" s="46"/>
      <c r="K8" s="47"/>
      <c r="L8" s="37">
        <v>11</v>
      </c>
      <c r="M8" s="38"/>
      <c r="N8" s="41">
        <v>0</v>
      </c>
      <c r="O8" s="46"/>
      <c r="P8" s="46"/>
      <c r="Q8" s="46"/>
      <c r="R8" s="46"/>
      <c r="S8" s="47"/>
      <c r="U8" s="37">
        <v>1</v>
      </c>
      <c r="V8" s="38"/>
      <c r="W8" s="41">
        <v>80000</v>
      </c>
      <c r="X8" s="42"/>
      <c r="Y8" s="42"/>
      <c r="Z8" s="38"/>
      <c r="AA8" s="41">
        <f>W8*(AF8/100)</f>
        <v>13600.000000000002</v>
      </c>
      <c r="AB8" s="46"/>
      <c r="AC8" s="46"/>
      <c r="AD8" s="46"/>
      <c r="AE8" s="47"/>
      <c r="AF8" s="37">
        <v>17</v>
      </c>
      <c r="AG8" s="38"/>
      <c r="AH8" s="41">
        <v>0</v>
      </c>
      <c r="AI8" s="46"/>
      <c r="AJ8" s="46"/>
      <c r="AK8" s="46"/>
      <c r="AL8" s="46"/>
      <c r="AM8" s="47"/>
    </row>
    <row r="9" spans="1:39" ht="12" customHeight="1" x14ac:dyDescent="0.35">
      <c r="A9" s="39"/>
      <c r="B9" s="40"/>
      <c r="C9" s="43"/>
      <c r="D9" s="44"/>
      <c r="E9" s="44"/>
      <c r="F9" s="45"/>
      <c r="G9" s="48"/>
      <c r="H9" s="49"/>
      <c r="I9" s="49"/>
      <c r="J9" s="49"/>
      <c r="K9" s="50"/>
      <c r="L9" s="43"/>
      <c r="M9" s="45"/>
      <c r="N9" s="48"/>
      <c r="O9" s="49"/>
      <c r="P9" s="49"/>
      <c r="Q9" s="49"/>
      <c r="R9" s="49"/>
      <c r="S9" s="50"/>
      <c r="U9" s="39"/>
      <c r="V9" s="40"/>
      <c r="W9" s="43"/>
      <c r="X9" s="44"/>
      <c r="Y9" s="44"/>
      <c r="Z9" s="45"/>
      <c r="AA9" s="48"/>
      <c r="AB9" s="49"/>
      <c r="AC9" s="49"/>
      <c r="AD9" s="49"/>
      <c r="AE9" s="50"/>
      <c r="AF9" s="43"/>
      <c r="AG9" s="45"/>
      <c r="AH9" s="48"/>
      <c r="AI9" s="49"/>
      <c r="AJ9" s="49"/>
      <c r="AK9" s="49"/>
      <c r="AL9" s="49"/>
      <c r="AM9" s="50"/>
    </row>
    <row r="10" spans="1:39" ht="12" customHeight="1" x14ac:dyDescent="0.35">
      <c r="A10" s="57">
        <v>2</v>
      </c>
      <c r="B10" s="58"/>
      <c r="C10" s="61">
        <f>C8</f>
        <v>150000</v>
      </c>
      <c r="D10" s="62"/>
      <c r="E10" s="62"/>
      <c r="F10" s="63"/>
      <c r="G10" s="67">
        <f>C10*(L10/100)</f>
        <v>16500</v>
      </c>
      <c r="H10" s="68"/>
      <c r="I10" s="68"/>
      <c r="J10" s="68"/>
      <c r="K10" s="69"/>
      <c r="L10" s="57">
        <v>11</v>
      </c>
      <c r="M10" s="58"/>
      <c r="N10" s="67">
        <f>G8*(N7/100)+(G8+G10)</f>
        <v>33660</v>
      </c>
      <c r="O10" s="68"/>
      <c r="P10" s="68"/>
      <c r="Q10" s="68"/>
      <c r="R10" s="68"/>
      <c r="S10" s="69"/>
      <c r="U10" s="57">
        <v>2</v>
      </c>
      <c r="V10" s="58"/>
      <c r="W10" s="61">
        <f>W8</f>
        <v>80000</v>
      </c>
      <c r="X10" s="62"/>
      <c r="Y10" s="62"/>
      <c r="Z10" s="63"/>
      <c r="AA10" s="67">
        <f>W10*(AF10/100)</f>
        <v>13600.000000000002</v>
      </c>
      <c r="AB10" s="68"/>
      <c r="AC10" s="68"/>
      <c r="AD10" s="68"/>
      <c r="AE10" s="69"/>
      <c r="AF10" s="57">
        <v>17</v>
      </c>
      <c r="AG10" s="58"/>
      <c r="AH10" s="67">
        <f>AA8*(AH7/100)+(AA8+AA10)</f>
        <v>27744.000000000004</v>
      </c>
      <c r="AI10" s="68"/>
      <c r="AJ10" s="68"/>
      <c r="AK10" s="68"/>
      <c r="AL10" s="68"/>
      <c r="AM10" s="69"/>
    </row>
    <row r="11" spans="1:39" ht="12" customHeight="1" x14ac:dyDescent="0.35">
      <c r="A11" s="59"/>
      <c r="B11" s="60"/>
      <c r="C11" s="64"/>
      <c r="D11" s="65"/>
      <c r="E11" s="65"/>
      <c r="F11" s="66"/>
      <c r="G11" s="70"/>
      <c r="H11" s="71"/>
      <c r="I11" s="71"/>
      <c r="J11" s="71"/>
      <c r="K11" s="72"/>
      <c r="L11" s="73"/>
      <c r="M11" s="74"/>
      <c r="N11" s="70"/>
      <c r="O11" s="71"/>
      <c r="P11" s="71"/>
      <c r="Q11" s="71"/>
      <c r="R11" s="71"/>
      <c r="S11" s="72"/>
      <c r="U11" s="59"/>
      <c r="V11" s="60"/>
      <c r="W11" s="64"/>
      <c r="X11" s="65"/>
      <c r="Y11" s="65"/>
      <c r="Z11" s="66"/>
      <c r="AA11" s="70"/>
      <c r="AB11" s="71"/>
      <c r="AC11" s="71"/>
      <c r="AD11" s="71"/>
      <c r="AE11" s="72"/>
      <c r="AF11" s="73"/>
      <c r="AG11" s="74"/>
      <c r="AH11" s="70"/>
      <c r="AI11" s="71"/>
      <c r="AJ11" s="71"/>
      <c r="AK11" s="71"/>
      <c r="AL11" s="71"/>
      <c r="AM11" s="72"/>
    </row>
    <row r="12" spans="1:39" ht="12" customHeight="1" x14ac:dyDescent="0.35">
      <c r="A12" s="37">
        <v>3</v>
      </c>
      <c r="B12" s="38"/>
      <c r="C12" s="51">
        <f>C8</f>
        <v>150000</v>
      </c>
      <c r="D12" s="52"/>
      <c r="E12" s="52"/>
      <c r="F12" s="53"/>
      <c r="G12" s="41">
        <f t="shared" ref="G12" si="0">C12*(L12/100)</f>
        <v>16500</v>
      </c>
      <c r="H12" s="46"/>
      <c r="I12" s="46"/>
      <c r="J12" s="46"/>
      <c r="K12" s="47"/>
      <c r="L12" s="37">
        <v>11</v>
      </c>
      <c r="M12" s="38"/>
      <c r="N12" s="41">
        <f>N10*(N7/100)+N10+G12</f>
        <v>51506.400000000001</v>
      </c>
      <c r="O12" s="46"/>
      <c r="P12" s="46"/>
      <c r="Q12" s="46"/>
      <c r="R12" s="46"/>
      <c r="S12" s="47"/>
      <c r="U12" s="37">
        <v>3</v>
      </c>
      <c r="V12" s="38"/>
      <c r="W12" s="51">
        <f>W8</f>
        <v>80000</v>
      </c>
      <c r="X12" s="52"/>
      <c r="Y12" s="52"/>
      <c r="Z12" s="53"/>
      <c r="AA12" s="41">
        <f t="shared" ref="AA12" si="1">W12*(AF12/100)</f>
        <v>13600.000000000002</v>
      </c>
      <c r="AB12" s="46"/>
      <c r="AC12" s="46"/>
      <c r="AD12" s="46"/>
      <c r="AE12" s="47"/>
      <c r="AF12" s="37">
        <v>17</v>
      </c>
      <c r="AG12" s="38"/>
      <c r="AH12" s="41">
        <f>AH10*(AH7/100)+AH10+AA12</f>
        <v>42453.760000000002</v>
      </c>
      <c r="AI12" s="46"/>
      <c r="AJ12" s="46"/>
      <c r="AK12" s="46"/>
      <c r="AL12" s="46"/>
      <c r="AM12" s="47"/>
    </row>
    <row r="13" spans="1:39" ht="12" customHeight="1" x14ac:dyDescent="0.35">
      <c r="A13" s="39"/>
      <c r="B13" s="40"/>
      <c r="C13" s="54"/>
      <c r="D13" s="55"/>
      <c r="E13" s="55"/>
      <c r="F13" s="56"/>
      <c r="G13" s="48"/>
      <c r="H13" s="49"/>
      <c r="I13" s="49"/>
      <c r="J13" s="49"/>
      <c r="K13" s="50"/>
      <c r="L13" s="43"/>
      <c r="M13" s="45"/>
      <c r="N13" s="48"/>
      <c r="O13" s="49"/>
      <c r="P13" s="49"/>
      <c r="Q13" s="49"/>
      <c r="R13" s="49"/>
      <c r="S13" s="50"/>
      <c r="U13" s="39"/>
      <c r="V13" s="40"/>
      <c r="W13" s="54"/>
      <c r="X13" s="55"/>
      <c r="Y13" s="55"/>
      <c r="Z13" s="56"/>
      <c r="AA13" s="48"/>
      <c r="AB13" s="49"/>
      <c r="AC13" s="49"/>
      <c r="AD13" s="49"/>
      <c r="AE13" s="50"/>
      <c r="AF13" s="43"/>
      <c r="AG13" s="45"/>
      <c r="AH13" s="48"/>
      <c r="AI13" s="49"/>
      <c r="AJ13" s="49"/>
      <c r="AK13" s="49"/>
      <c r="AL13" s="49"/>
      <c r="AM13" s="50"/>
    </row>
    <row r="14" spans="1:39" ht="12" customHeight="1" x14ac:dyDescent="0.35">
      <c r="A14" s="57">
        <v>4</v>
      </c>
      <c r="B14" s="58"/>
      <c r="C14" s="61">
        <f>C8</f>
        <v>150000</v>
      </c>
      <c r="D14" s="62"/>
      <c r="E14" s="62"/>
      <c r="F14" s="63"/>
      <c r="G14" s="67">
        <f t="shared" ref="G14" si="2">C14*(L14/100)</f>
        <v>16500</v>
      </c>
      <c r="H14" s="68"/>
      <c r="I14" s="68"/>
      <c r="J14" s="68"/>
      <c r="K14" s="69"/>
      <c r="L14" s="57">
        <v>11</v>
      </c>
      <c r="M14" s="58"/>
      <c r="N14" s="67">
        <f>N12*(N7/100)+N12+G14</f>
        <v>70066.656000000003</v>
      </c>
      <c r="O14" s="68"/>
      <c r="P14" s="68"/>
      <c r="Q14" s="68"/>
      <c r="R14" s="68"/>
      <c r="S14" s="69"/>
      <c r="U14" s="57">
        <v>4</v>
      </c>
      <c r="V14" s="58"/>
      <c r="W14" s="61">
        <f>W8</f>
        <v>80000</v>
      </c>
      <c r="X14" s="62"/>
      <c r="Y14" s="62"/>
      <c r="Z14" s="63"/>
      <c r="AA14" s="67">
        <f t="shared" ref="AA14" si="3">W14*(AF14/100)</f>
        <v>13600.000000000002</v>
      </c>
      <c r="AB14" s="68"/>
      <c r="AC14" s="68"/>
      <c r="AD14" s="68"/>
      <c r="AE14" s="69"/>
      <c r="AF14" s="57">
        <v>17</v>
      </c>
      <c r="AG14" s="58"/>
      <c r="AH14" s="67">
        <f>AH12*(AH7/100)+AH12+AA14</f>
        <v>57751.910400000001</v>
      </c>
      <c r="AI14" s="68"/>
      <c r="AJ14" s="68"/>
      <c r="AK14" s="68"/>
      <c r="AL14" s="68"/>
      <c r="AM14" s="69"/>
    </row>
    <row r="15" spans="1:39" ht="12" customHeight="1" x14ac:dyDescent="0.35">
      <c r="A15" s="59"/>
      <c r="B15" s="60"/>
      <c r="C15" s="64"/>
      <c r="D15" s="65"/>
      <c r="E15" s="65"/>
      <c r="F15" s="66"/>
      <c r="G15" s="70"/>
      <c r="H15" s="71"/>
      <c r="I15" s="71"/>
      <c r="J15" s="71"/>
      <c r="K15" s="72"/>
      <c r="L15" s="73"/>
      <c r="M15" s="74"/>
      <c r="N15" s="70"/>
      <c r="O15" s="71"/>
      <c r="P15" s="71"/>
      <c r="Q15" s="71"/>
      <c r="R15" s="71"/>
      <c r="S15" s="72"/>
      <c r="U15" s="59"/>
      <c r="V15" s="60"/>
      <c r="W15" s="64"/>
      <c r="X15" s="65"/>
      <c r="Y15" s="65"/>
      <c r="Z15" s="66"/>
      <c r="AA15" s="70"/>
      <c r="AB15" s="71"/>
      <c r="AC15" s="71"/>
      <c r="AD15" s="71"/>
      <c r="AE15" s="72"/>
      <c r="AF15" s="73"/>
      <c r="AG15" s="74"/>
      <c r="AH15" s="70"/>
      <c r="AI15" s="71"/>
      <c r="AJ15" s="71"/>
      <c r="AK15" s="71"/>
      <c r="AL15" s="71"/>
      <c r="AM15" s="72"/>
    </row>
    <row r="16" spans="1:39" ht="12" customHeight="1" x14ac:dyDescent="0.35">
      <c r="A16" s="37">
        <v>5</v>
      </c>
      <c r="B16" s="38"/>
      <c r="C16" s="51">
        <f>C8</f>
        <v>150000</v>
      </c>
      <c r="D16" s="52"/>
      <c r="E16" s="52"/>
      <c r="F16" s="53"/>
      <c r="G16" s="41">
        <f>C16*(L16/100)</f>
        <v>16500</v>
      </c>
      <c r="H16" s="46"/>
      <c r="I16" s="46"/>
      <c r="J16" s="46"/>
      <c r="K16" s="47"/>
      <c r="L16" s="37">
        <v>11</v>
      </c>
      <c r="M16" s="38"/>
      <c r="N16" s="41">
        <f>N14*(N7/100)+N14+G16</f>
        <v>89369.322240000009</v>
      </c>
      <c r="O16" s="46"/>
      <c r="P16" s="46"/>
      <c r="Q16" s="46"/>
      <c r="R16" s="46"/>
      <c r="S16" s="47"/>
      <c r="U16" s="37">
        <v>5</v>
      </c>
      <c r="V16" s="38"/>
      <c r="W16" s="51">
        <f>W8</f>
        <v>80000</v>
      </c>
      <c r="X16" s="52"/>
      <c r="Y16" s="52"/>
      <c r="Z16" s="53"/>
      <c r="AA16" s="41">
        <f>W16*(AF16/100)</f>
        <v>13600.000000000002</v>
      </c>
      <c r="AB16" s="46"/>
      <c r="AC16" s="46"/>
      <c r="AD16" s="46"/>
      <c r="AE16" s="47"/>
      <c r="AF16" s="37">
        <v>17</v>
      </c>
      <c r="AG16" s="38"/>
      <c r="AH16" s="41">
        <f>AH14*(AH7/100)+AH14+AA16</f>
        <v>73661.986816000004</v>
      </c>
      <c r="AI16" s="46"/>
      <c r="AJ16" s="46"/>
      <c r="AK16" s="46"/>
      <c r="AL16" s="46"/>
      <c r="AM16" s="47"/>
    </row>
    <row r="17" spans="1:39" ht="12" customHeight="1" x14ac:dyDescent="0.35">
      <c r="A17" s="39"/>
      <c r="B17" s="40"/>
      <c r="C17" s="54"/>
      <c r="D17" s="55"/>
      <c r="E17" s="55"/>
      <c r="F17" s="56"/>
      <c r="G17" s="48"/>
      <c r="H17" s="49"/>
      <c r="I17" s="49"/>
      <c r="J17" s="49"/>
      <c r="K17" s="50"/>
      <c r="L17" s="43"/>
      <c r="M17" s="45"/>
      <c r="N17" s="48"/>
      <c r="O17" s="49"/>
      <c r="P17" s="49"/>
      <c r="Q17" s="49"/>
      <c r="R17" s="49"/>
      <c r="S17" s="50"/>
      <c r="U17" s="39"/>
      <c r="V17" s="40"/>
      <c r="W17" s="54"/>
      <c r="X17" s="55"/>
      <c r="Y17" s="55"/>
      <c r="Z17" s="56"/>
      <c r="AA17" s="48"/>
      <c r="AB17" s="49"/>
      <c r="AC17" s="49"/>
      <c r="AD17" s="49"/>
      <c r="AE17" s="50"/>
      <c r="AF17" s="43"/>
      <c r="AG17" s="45"/>
      <c r="AH17" s="48"/>
      <c r="AI17" s="49"/>
      <c r="AJ17" s="49"/>
      <c r="AK17" s="49"/>
      <c r="AL17" s="49"/>
      <c r="AM17" s="50"/>
    </row>
    <row r="18" spans="1:39" ht="12" customHeight="1" x14ac:dyDescent="0.35">
      <c r="A18" s="57">
        <v>6</v>
      </c>
      <c r="B18" s="58"/>
      <c r="C18" s="75">
        <f>SUM(C8:F16)</f>
        <v>750000</v>
      </c>
      <c r="D18" s="76"/>
      <c r="E18" s="76"/>
      <c r="F18" s="77"/>
      <c r="G18" s="67">
        <f>C8*(L18/100)</f>
        <v>16500</v>
      </c>
      <c r="H18" s="68"/>
      <c r="I18" s="68"/>
      <c r="J18" s="68"/>
      <c r="K18" s="69"/>
      <c r="L18" s="57">
        <v>11</v>
      </c>
      <c r="M18" s="58"/>
      <c r="N18" s="67">
        <f>N16*(N7/100)+N16+G18</f>
        <v>109444.09512960001</v>
      </c>
      <c r="O18" s="68"/>
      <c r="P18" s="68"/>
      <c r="Q18" s="68"/>
      <c r="R18" s="68"/>
      <c r="S18" s="69"/>
      <c r="U18" s="57">
        <v>6</v>
      </c>
      <c r="V18" s="58"/>
      <c r="W18" s="61">
        <f>W8</f>
        <v>80000</v>
      </c>
      <c r="X18" s="62"/>
      <c r="Y18" s="62"/>
      <c r="Z18" s="63"/>
      <c r="AA18" s="67">
        <f>W8*(AF18/100)</f>
        <v>13600.000000000002</v>
      </c>
      <c r="AB18" s="68"/>
      <c r="AC18" s="68"/>
      <c r="AD18" s="68"/>
      <c r="AE18" s="69"/>
      <c r="AF18" s="57">
        <v>17</v>
      </c>
      <c r="AG18" s="58"/>
      <c r="AH18" s="67">
        <f>AH16*(AH7/100)+AH16+AA18</f>
        <v>90208.466288640004</v>
      </c>
      <c r="AI18" s="68"/>
      <c r="AJ18" s="68"/>
      <c r="AK18" s="68"/>
      <c r="AL18" s="68"/>
      <c r="AM18" s="69"/>
    </row>
    <row r="19" spans="1:39" ht="12" customHeight="1" thickBot="1" x14ac:dyDescent="0.4">
      <c r="A19" s="59"/>
      <c r="B19" s="60"/>
      <c r="C19" s="78"/>
      <c r="D19" s="79"/>
      <c r="E19" s="79"/>
      <c r="F19" s="80"/>
      <c r="G19" s="70"/>
      <c r="H19" s="71"/>
      <c r="I19" s="71"/>
      <c r="J19" s="71"/>
      <c r="K19" s="72"/>
      <c r="L19" s="73"/>
      <c r="M19" s="74"/>
      <c r="N19" s="70"/>
      <c r="O19" s="71"/>
      <c r="P19" s="71"/>
      <c r="Q19" s="71"/>
      <c r="R19" s="71"/>
      <c r="S19" s="72"/>
      <c r="U19" s="59"/>
      <c r="V19" s="60"/>
      <c r="W19" s="64"/>
      <c r="X19" s="65"/>
      <c r="Y19" s="65"/>
      <c r="Z19" s="66"/>
      <c r="AA19" s="70"/>
      <c r="AB19" s="71"/>
      <c r="AC19" s="71"/>
      <c r="AD19" s="71"/>
      <c r="AE19" s="72"/>
      <c r="AF19" s="73"/>
      <c r="AG19" s="74"/>
      <c r="AH19" s="70"/>
      <c r="AI19" s="71"/>
      <c r="AJ19" s="71"/>
      <c r="AK19" s="71"/>
      <c r="AL19" s="71"/>
      <c r="AM19" s="72"/>
    </row>
    <row r="20" spans="1:39" ht="12" customHeight="1" thickTop="1" x14ac:dyDescent="0.35">
      <c r="A20" s="37">
        <v>7</v>
      </c>
      <c r="B20" s="38"/>
      <c r="C20" s="83"/>
      <c r="D20" s="84"/>
      <c r="E20" s="84"/>
      <c r="F20" s="40"/>
      <c r="G20" s="41">
        <f>C8*(L20/100)</f>
        <v>16500</v>
      </c>
      <c r="H20" s="46"/>
      <c r="I20" s="46"/>
      <c r="J20" s="46"/>
      <c r="K20" s="47"/>
      <c r="L20" s="37">
        <v>11</v>
      </c>
      <c r="M20" s="38"/>
      <c r="N20" s="41">
        <f>N18*(N7/100)+N18+G20</f>
        <v>130321.85893478402</v>
      </c>
      <c r="O20" s="46"/>
      <c r="P20" s="46"/>
      <c r="Q20" s="46"/>
      <c r="R20" s="46"/>
      <c r="S20" s="47"/>
      <c r="U20" s="37">
        <v>7</v>
      </c>
      <c r="V20" s="38"/>
      <c r="W20" s="83">
        <f>W8</f>
        <v>80000</v>
      </c>
      <c r="X20" s="84"/>
      <c r="Y20" s="84"/>
      <c r="Z20" s="40"/>
      <c r="AA20" s="41">
        <f>W8*(AF20/100)</f>
        <v>13600.000000000002</v>
      </c>
      <c r="AB20" s="46"/>
      <c r="AC20" s="46"/>
      <c r="AD20" s="46"/>
      <c r="AE20" s="47"/>
      <c r="AF20" s="37">
        <v>17</v>
      </c>
      <c r="AG20" s="38"/>
      <c r="AH20" s="41">
        <f>AH18*(AH7/100)+AH18+AA20</f>
        <v>107416.8049401856</v>
      </c>
      <c r="AI20" s="46"/>
      <c r="AJ20" s="46"/>
      <c r="AK20" s="46"/>
      <c r="AL20" s="46"/>
      <c r="AM20" s="47"/>
    </row>
    <row r="21" spans="1:39" ht="12" customHeight="1" x14ac:dyDescent="0.35">
      <c r="A21" s="39"/>
      <c r="B21" s="40"/>
      <c r="C21" s="43"/>
      <c r="D21" s="44"/>
      <c r="E21" s="44"/>
      <c r="F21" s="45"/>
      <c r="G21" s="48"/>
      <c r="H21" s="49"/>
      <c r="I21" s="49"/>
      <c r="J21" s="49"/>
      <c r="K21" s="50"/>
      <c r="L21" s="43"/>
      <c r="M21" s="45"/>
      <c r="N21" s="48"/>
      <c r="O21" s="49"/>
      <c r="P21" s="49"/>
      <c r="Q21" s="49"/>
      <c r="R21" s="49"/>
      <c r="S21" s="50"/>
      <c r="U21" s="39"/>
      <c r="V21" s="40"/>
      <c r="W21" s="43"/>
      <c r="X21" s="44"/>
      <c r="Y21" s="44"/>
      <c r="Z21" s="45"/>
      <c r="AA21" s="48"/>
      <c r="AB21" s="49"/>
      <c r="AC21" s="49"/>
      <c r="AD21" s="49"/>
      <c r="AE21" s="50"/>
      <c r="AF21" s="43"/>
      <c r="AG21" s="45"/>
      <c r="AH21" s="48"/>
      <c r="AI21" s="49"/>
      <c r="AJ21" s="49"/>
      <c r="AK21" s="49"/>
      <c r="AL21" s="49"/>
      <c r="AM21" s="50"/>
    </row>
    <row r="22" spans="1:39" ht="12" customHeight="1" x14ac:dyDescent="0.35">
      <c r="A22" s="57">
        <v>8</v>
      </c>
      <c r="B22" s="58"/>
      <c r="C22" s="67"/>
      <c r="D22" s="81"/>
      <c r="E22" s="81"/>
      <c r="F22" s="58"/>
      <c r="G22" s="67">
        <f>C8*(L22/100)</f>
        <v>16500</v>
      </c>
      <c r="H22" s="68"/>
      <c r="I22" s="68"/>
      <c r="J22" s="68"/>
      <c r="K22" s="69"/>
      <c r="L22" s="57">
        <v>11</v>
      </c>
      <c r="M22" s="58"/>
      <c r="N22" s="67">
        <f>N20*(N7/100)+N20+G22</f>
        <v>152034.73329217537</v>
      </c>
      <c r="O22" s="68"/>
      <c r="P22" s="68"/>
      <c r="Q22" s="68"/>
      <c r="R22" s="68"/>
      <c r="S22" s="69"/>
      <c r="U22" s="57">
        <v>8</v>
      </c>
      <c r="V22" s="58"/>
      <c r="W22" s="61">
        <f>W8</f>
        <v>80000</v>
      </c>
      <c r="X22" s="62"/>
      <c r="Y22" s="62"/>
      <c r="Z22" s="63"/>
      <c r="AA22" s="67">
        <f>W8*(AF22/100)</f>
        <v>13600.000000000002</v>
      </c>
      <c r="AB22" s="68"/>
      <c r="AC22" s="68"/>
      <c r="AD22" s="68"/>
      <c r="AE22" s="69"/>
      <c r="AF22" s="57">
        <v>17</v>
      </c>
      <c r="AG22" s="58"/>
      <c r="AH22" s="67">
        <f>AH20*(AH7/100)+AH20+AA22</f>
        <v>125313.47713779302</v>
      </c>
      <c r="AI22" s="68"/>
      <c r="AJ22" s="68"/>
      <c r="AK22" s="68"/>
      <c r="AL22" s="68"/>
      <c r="AM22" s="69"/>
    </row>
    <row r="23" spans="1:39" ht="12" customHeight="1" x14ac:dyDescent="0.35">
      <c r="A23" s="59"/>
      <c r="B23" s="60"/>
      <c r="C23" s="73"/>
      <c r="D23" s="82"/>
      <c r="E23" s="82"/>
      <c r="F23" s="74"/>
      <c r="G23" s="70"/>
      <c r="H23" s="71"/>
      <c r="I23" s="71"/>
      <c r="J23" s="71"/>
      <c r="K23" s="72"/>
      <c r="L23" s="73"/>
      <c r="M23" s="74"/>
      <c r="N23" s="70"/>
      <c r="O23" s="71"/>
      <c r="P23" s="71"/>
      <c r="Q23" s="71"/>
      <c r="R23" s="71"/>
      <c r="S23" s="72"/>
      <c r="U23" s="59"/>
      <c r="V23" s="60"/>
      <c r="W23" s="64"/>
      <c r="X23" s="65"/>
      <c r="Y23" s="65"/>
      <c r="Z23" s="66"/>
      <c r="AA23" s="70"/>
      <c r="AB23" s="71"/>
      <c r="AC23" s="71"/>
      <c r="AD23" s="71"/>
      <c r="AE23" s="72"/>
      <c r="AF23" s="73"/>
      <c r="AG23" s="74"/>
      <c r="AH23" s="70"/>
      <c r="AI23" s="71"/>
      <c r="AJ23" s="71"/>
      <c r="AK23" s="71"/>
      <c r="AL23" s="71"/>
      <c r="AM23" s="72"/>
    </row>
    <row r="24" spans="1:39" ht="12" customHeight="1" x14ac:dyDescent="0.35">
      <c r="A24" s="37">
        <v>9</v>
      </c>
      <c r="B24" s="38"/>
      <c r="C24" s="41"/>
      <c r="D24" s="42"/>
      <c r="E24" s="42"/>
      <c r="F24" s="38"/>
      <c r="G24" s="41">
        <f>C8*(L24/100)</f>
        <v>16500</v>
      </c>
      <c r="H24" s="46"/>
      <c r="I24" s="46"/>
      <c r="J24" s="46"/>
      <c r="K24" s="47"/>
      <c r="L24" s="37">
        <v>11</v>
      </c>
      <c r="M24" s="38"/>
      <c r="N24" s="41">
        <f>N22*(N7/100)+N22+G24</f>
        <v>174616.12262386238</v>
      </c>
      <c r="O24" s="46"/>
      <c r="P24" s="46"/>
      <c r="Q24" s="46"/>
      <c r="R24" s="46"/>
      <c r="S24" s="47"/>
      <c r="U24" s="37">
        <v>9</v>
      </c>
      <c r="V24" s="38"/>
      <c r="W24" s="51">
        <f>W8</f>
        <v>80000</v>
      </c>
      <c r="X24" s="52"/>
      <c r="Y24" s="52"/>
      <c r="Z24" s="53"/>
      <c r="AA24" s="41">
        <f>W8*(AF24/100)</f>
        <v>13600.000000000002</v>
      </c>
      <c r="AB24" s="46"/>
      <c r="AC24" s="46"/>
      <c r="AD24" s="46"/>
      <c r="AE24" s="47"/>
      <c r="AF24" s="37">
        <v>17</v>
      </c>
      <c r="AG24" s="38"/>
      <c r="AH24" s="41">
        <f>AH22*(AH7/100)+AH22+AA24</f>
        <v>143926.01622330473</v>
      </c>
      <c r="AI24" s="46"/>
      <c r="AJ24" s="46"/>
      <c r="AK24" s="46"/>
      <c r="AL24" s="46"/>
      <c r="AM24" s="47"/>
    </row>
    <row r="25" spans="1:39" ht="12" customHeight="1" x14ac:dyDescent="0.35">
      <c r="A25" s="39"/>
      <c r="B25" s="40"/>
      <c r="C25" s="43"/>
      <c r="D25" s="44"/>
      <c r="E25" s="44"/>
      <c r="F25" s="45"/>
      <c r="G25" s="48"/>
      <c r="H25" s="49"/>
      <c r="I25" s="49"/>
      <c r="J25" s="49"/>
      <c r="K25" s="50"/>
      <c r="L25" s="43"/>
      <c r="M25" s="45"/>
      <c r="N25" s="48"/>
      <c r="O25" s="49"/>
      <c r="P25" s="49"/>
      <c r="Q25" s="49"/>
      <c r="R25" s="49"/>
      <c r="S25" s="50"/>
      <c r="U25" s="39"/>
      <c r="V25" s="40"/>
      <c r="W25" s="54"/>
      <c r="X25" s="55"/>
      <c r="Y25" s="55"/>
      <c r="Z25" s="56"/>
      <c r="AA25" s="48"/>
      <c r="AB25" s="49"/>
      <c r="AC25" s="49"/>
      <c r="AD25" s="49"/>
      <c r="AE25" s="50"/>
      <c r="AF25" s="43"/>
      <c r="AG25" s="45"/>
      <c r="AH25" s="48"/>
      <c r="AI25" s="49"/>
      <c r="AJ25" s="49"/>
      <c r="AK25" s="49"/>
      <c r="AL25" s="49"/>
      <c r="AM25" s="50"/>
    </row>
    <row r="26" spans="1:39" ht="12" customHeight="1" x14ac:dyDescent="0.35">
      <c r="A26" s="57">
        <v>10</v>
      </c>
      <c r="B26" s="58"/>
      <c r="C26" s="67"/>
      <c r="D26" s="81"/>
      <c r="E26" s="81"/>
      <c r="F26" s="58"/>
      <c r="G26" s="67">
        <f>C8*(L26/100)</f>
        <v>16500</v>
      </c>
      <c r="H26" s="68"/>
      <c r="I26" s="68"/>
      <c r="J26" s="68"/>
      <c r="K26" s="69"/>
      <c r="L26" s="57">
        <v>11</v>
      </c>
      <c r="M26" s="58"/>
      <c r="N26" s="67">
        <f>N24*(N7/100)+N24+G26</f>
        <v>198100.76752881688</v>
      </c>
      <c r="O26" s="68"/>
      <c r="P26" s="68"/>
      <c r="Q26" s="68"/>
      <c r="R26" s="68"/>
      <c r="S26" s="69"/>
      <c r="U26" s="57">
        <v>10</v>
      </c>
      <c r="V26" s="58"/>
      <c r="W26" s="61">
        <f>W8</f>
        <v>80000</v>
      </c>
      <c r="X26" s="62"/>
      <c r="Y26" s="62"/>
      <c r="Z26" s="63"/>
      <c r="AA26" s="67">
        <f>W8*(AF26/100)</f>
        <v>13600.000000000002</v>
      </c>
      <c r="AB26" s="68"/>
      <c r="AC26" s="68"/>
      <c r="AD26" s="68"/>
      <c r="AE26" s="69"/>
      <c r="AF26" s="57">
        <v>17</v>
      </c>
      <c r="AG26" s="58"/>
      <c r="AH26" s="67">
        <f>AH24*(AH7/100)+AH24+AA26</f>
        <v>163283.05687223692</v>
      </c>
      <c r="AI26" s="68"/>
      <c r="AJ26" s="68"/>
      <c r="AK26" s="68"/>
      <c r="AL26" s="68"/>
      <c r="AM26" s="69"/>
    </row>
    <row r="27" spans="1:39" ht="12" customHeight="1" x14ac:dyDescent="0.35">
      <c r="A27" s="59"/>
      <c r="B27" s="60"/>
      <c r="C27" s="73"/>
      <c r="D27" s="82"/>
      <c r="E27" s="82"/>
      <c r="F27" s="74"/>
      <c r="G27" s="70"/>
      <c r="H27" s="71"/>
      <c r="I27" s="71"/>
      <c r="J27" s="71"/>
      <c r="K27" s="72"/>
      <c r="L27" s="73"/>
      <c r="M27" s="74"/>
      <c r="N27" s="70"/>
      <c r="O27" s="71"/>
      <c r="P27" s="71"/>
      <c r="Q27" s="71"/>
      <c r="R27" s="71"/>
      <c r="S27" s="72"/>
      <c r="U27" s="59"/>
      <c r="V27" s="60"/>
      <c r="W27" s="64"/>
      <c r="X27" s="65"/>
      <c r="Y27" s="65"/>
      <c r="Z27" s="66"/>
      <c r="AA27" s="70"/>
      <c r="AB27" s="71"/>
      <c r="AC27" s="71"/>
      <c r="AD27" s="71"/>
      <c r="AE27" s="72"/>
      <c r="AF27" s="73"/>
      <c r="AG27" s="74"/>
      <c r="AH27" s="70"/>
      <c r="AI27" s="71"/>
      <c r="AJ27" s="71"/>
      <c r="AK27" s="71"/>
      <c r="AL27" s="71"/>
      <c r="AM27" s="72"/>
    </row>
    <row r="28" spans="1:39" ht="12" customHeight="1" x14ac:dyDescent="0.35">
      <c r="A28" s="37">
        <v>11</v>
      </c>
      <c r="B28" s="38"/>
      <c r="C28" s="37"/>
      <c r="D28" s="42"/>
      <c r="E28" s="42"/>
      <c r="F28" s="38"/>
      <c r="G28" s="41">
        <f>C8*(L28/100)</f>
        <v>30000</v>
      </c>
      <c r="H28" s="46"/>
      <c r="I28" s="46"/>
      <c r="J28" s="46"/>
      <c r="K28" s="47"/>
      <c r="L28" s="37">
        <v>20</v>
      </c>
      <c r="M28" s="38"/>
      <c r="N28" s="41">
        <f>N26*(N7/100)+N26+G28</f>
        <v>236024.79822996957</v>
      </c>
      <c r="O28" s="46"/>
      <c r="P28" s="46"/>
      <c r="Q28" s="46"/>
      <c r="R28" s="46"/>
      <c r="S28" s="47"/>
      <c r="U28" s="37">
        <v>11</v>
      </c>
      <c r="V28" s="38"/>
      <c r="W28" s="133">
        <f>SUM(W8:Z27)</f>
        <v>800000</v>
      </c>
      <c r="X28" s="134"/>
      <c r="Y28" s="134"/>
      <c r="Z28" s="121"/>
      <c r="AA28" s="41">
        <f>W8*(AF28/100)</f>
        <v>26400</v>
      </c>
      <c r="AB28" s="46"/>
      <c r="AC28" s="46"/>
      <c r="AD28" s="46"/>
      <c r="AE28" s="47"/>
      <c r="AF28" s="37">
        <v>33</v>
      </c>
      <c r="AG28" s="38"/>
      <c r="AH28" s="41">
        <f>AH26*(AH7/100)+AH26+AA28</f>
        <v>196214.3791471264</v>
      </c>
      <c r="AI28" s="46"/>
      <c r="AJ28" s="46"/>
      <c r="AK28" s="46"/>
      <c r="AL28" s="46"/>
      <c r="AM28" s="47"/>
    </row>
    <row r="29" spans="1:39" ht="12" customHeight="1" thickBot="1" x14ac:dyDescent="0.4">
      <c r="A29" s="39"/>
      <c r="B29" s="40"/>
      <c r="C29" s="43"/>
      <c r="D29" s="44"/>
      <c r="E29" s="44"/>
      <c r="F29" s="45"/>
      <c r="G29" s="48"/>
      <c r="H29" s="49"/>
      <c r="I29" s="49"/>
      <c r="J29" s="49"/>
      <c r="K29" s="50"/>
      <c r="L29" s="43"/>
      <c r="M29" s="45"/>
      <c r="N29" s="48"/>
      <c r="O29" s="49"/>
      <c r="P29" s="49"/>
      <c r="Q29" s="49"/>
      <c r="R29" s="49"/>
      <c r="S29" s="50"/>
      <c r="U29" s="39"/>
      <c r="V29" s="40"/>
      <c r="W29" s="135"/>
      <c r="X29" s="136"/>
      <c r="Y29" s="136"/>
      <c r="Z29" s="137"/>
      <c r="AA29" s="48"/>
      <c r="AB29" s="49"/>
      <c r="AC29" s="49"/>
      <c r="AD29" s="49"/>
      <c r="AE29" s="50"/>
      <c r="AF29" s="43"/>
      <c r="AG29" s="45"/>
      <c r="AH29" s="48"/>
      <c r="AI29" s="49"/>
      <c r="AJ29" s="49"/>
      <c r="AK29" s="49"/>
      <c r="AL29" s="49"/>
      <c r="AM29" s="50"/>
    </row>
    <row r="30" spans="1:39" ht="12" customHeight="1" thickTop="1" x14ac:dyDescent="0.35">
      <c r="A30" s="57">
        <v>12</v>
      </c>
      <c r="B30" s="58"/>
      <c r="C30" s="3"/>
      <c r="D30" s="3"/>
      <c r="E30" s="3"/>
      <c r="F30" s="3"/>
      <c r="G30" s="67">
        <f>C8*(L30/100)</f>
        <v>30000</v>
      </c>
      <c r="H30" s="68"/>
      <c r="I30" s="68"/>
      <c r="J30" s="68"/>
      <c r="K30" s="69"/>
      <c r="L30" s="57">
        <v>20</v>
      </c>
      <c r="M30" s="58"/>
      <c r="N30" s="67">
        <f>N28*(N7/100)+N28+G30</f>
        <v>275465.79015916836</v>
      </c>
      <c r="O30" s="68"/>
      <c r="P30" s="68"/>
      <c r="Q30" s="68"/>
      <c r="R30" s="68"/>
      <c r="S30" s="69"/>
      <c r="U30" s="57">
        <v>12</v>
      </c>
      <c r="V30" s="58"/>
      <c r="W30" s="7"/>
      <c r="X30" s="7"/>
      <c r="Y30" s="7"/>
      <c r="Z30" s="7"/>
      <c r="AA30" s="67">
        <f>W8*(AF30/100)</f>
        <v>26400</v>
      </c>
      <c r="AB30" s="68"/>
      <c r="AC30" s="68"/>
      <c r="AD30" s="68"/>
      <c r="AE30" s="69"/>
      <c r="AF30" s="57">
        <v>33</v>
      </c>
      <c r="AG30" s="58"/>
      <c r="AH30" s="67">
        <f>AH28*(AH7/100)+AH28+AA30</f>
        <v>230462.95431301146</v>
      </c>
      <c r="AI30" s="68"/>
      <c r="AJ30" s="68"/>
      <c r="AK30" s="68"/>
      <c r="AL30" s="68"/>
      <c r="AM30" s="69"/>
    </row>
    <row r="31" spans="1:39" ht="12" customHeight="1" x14ac:dyDescent="0.35">
      <c r="A31" s="59"/>
      <c r="B31" s="60"/>
      <c r="C31" s="4"/>
      <c r="D31" s="4"/>
      <c r="E31" s="4"/>
      <c r="F31" s="4"/>
      <c r="G31" s="70"/>
      <c r="H31" s="71"/>
      <c r="I31" s="71"/>
      <c r="J31" s="71"/>
      <c r="K31" s="72"/>
      <c r="L31" s="73"/>
      <c r="M31" s="74"/>
      <c r="N31" s="70"/>
      <c r="O31" s="71"/>
      <c r="P31" s="71"/>
      <c r="Q31" s="71"/>
      <c r="R31" s="71"/>
      <c r="S31" s="72"/>
      <c r="U31" s="59"/>
      <c r="V31" s="60"/>
      <c r="W31" s="4"/>
      <c r="X31" s="4"/>
      <c r="Y31" s="4"/>
      <c r="Z31" s="4"/>
      <c r="AA31" s="70"/>
      <c r="AB31" s="71"/>
      <c r="AC31" s="71"/>
      <c r="AD31" s="71"/>
      <c r="AE31" s="72"/>
      <c r="AF31" s="73"/>
      <c r="AG31" s="74"/>
      <c r="AH31" s="70"/>
      <c r="AI31" s="71"/>
      <c r="AJ31" s="71"/>
      <c r="AK31" s="71"/>
      <c r="AL31" s="71"/>
      <c r="AM31" s="72"/>
    </row>
    <row r="32" spans="1:39" ht="12" customHeight="1" x14ac:dyDescent="0.35">
      <c r="A32" s="37">
        <v>13</v>
      </c>
      <c r="B32" s="38"/>
      <c r="C32" s="37"/>
      <c r="D32" s="42"/>
      <c r="E32" s="42"/>
      <c r="F32" s="38"/>
      <c r="G32" s="41">
        <f>C8*(L32/100)</f>
        <v>30000</v>
      </c>
      <c r="H32" s="46"/>
      <c r="I32" s="46"/>
      <c r="J32" s="46"/>
      <c r="K32" s="47"/>
      <c r="L32" s="37">
        <v>20</v>
      </c>
      <c r="M32" s="38"/>
      <c r="N32" s="41">
        <f>N30*(N7/100)+N30+G32</f>
        <v>316484.42176553508</v>
      </c>
      <c r="O32" s="46"/>
      <c r="P32" s="46"/>
      <c r="Q32" s="46"/>
      <c r="R32" s="46"/>
      <c r="S32" s="47"/>
      <c r="U32" s="37">
        <v>13</v>
      </c>
      <c r="V32" s="38"/>
      <c r="W32" s="37"/>
      <c r="X32" s="42"/>
      <c r="Y32" s="42"/>
      <c r="Z32" s="38"/>
      <c r="AA32" s="41">
        <f>W8*(AF30/100)</f>
        <v>26400</v>
      </c>
      <c r="AB32" s="46"/>
      <c r="AC32" s="46"/>
      <c r="AD32" s="46"/>
      <c r="AE32" s="47"/>
      <c r="AF32" s="37">
        <v>33</v>
      </c>
      <c r="AG32" s="38"/>
      <c r="AH32" s="41">
        <f>AH30*(AH7/100)+AH30+AA32</f>
        <v>266081.47248553194</v>
      </c>
      <c r="AI32" s="46"/>
      <c r="AJ32" s="46"/>
      <c r="AK32" s="46"/>
      <c r="AL32" s="46"/>
      <c r="AM32" s="47"/>
    </row>
    <row r="33" spans="1:39" ht="12" customHeight="1" x14ac:dyDescent="0.35">
      <c r="A33" s="39"/>
      <c r="B33" s="40"/>
      <c r="C33" s="43"/>
      <c r="D33" s="44"/>
      <c r="E33" s="44"/>
      <c r="F33" s="45"/>
      <c r="G33" s="48"/>
      <c r="H33" s="49"/>
      <c r="I33" s="49"/>
      <c r="J33" s="49"/>
      <c r="K33" s="50"/>
      <c r="L33" s="43"/>
      <c r="M33" s="45"/>
      <c r="N33" s="48"/>
      <c r="O33" s="49"/>
      <c r="P33" s="49"/>
      <c r="Q33" s="49"/>
      <c r="R33" s="49"/>
      <c r="S33" s="50"/>
      <c r="U33" s="39"/>
      <c r="V33" s="40"/>
      <c r="W33" s="43"/>
      <c r="X33" s="44"/>
      <c r="Y33" s="44"/>
      <c r="Z33" s="45"/>
      <c r="AA33" s="48"/>
      <c r="AB33" s="49"/>
      <c r="AC33" s="49"/>
      <c r="AD33" s="49"/>
      <c r="AE33" s="50"/>
      <c r="AF33" s="43"/>
      <c r="AG33" s="45"/>
      <c r="AH33" s="48"/>
      <c r="AI33" s="49"/>
      <c r="AJ33" s="49"/>
      <c r="AK33" s="49"/>
      <c r="AL33" s="49"/>
      <c r="AM33" s="50"/>
    </row>
    <row r="34" spans="1:39" ht="12" customHeight="1" x14ac:dyDescent="0.35">
      <c r="A34" s="57">
        <v>14</v>
      </c>
      <c r="B34" s="58"/>
      <c r="C34" s="3"/>
      <c r="D34" s="3"/>
      <c r="E34" s="3"/>
      <c r="F34" s="3"/>
      <c r="G34" s="67">
        <f>C8*(L34/100)</f>
        <v>30000</v>
      </c>
      <c r="H34" s="68"/>
      <c r="I34" s="68"/>
      <c r="J34" s="68"/>
      <c r="K34" s="69"/>
      <c r="L34" s="57">
        <v>20</v>
      </c>
      <c r="M34" s="58"/>
      <c r="N34" s="67">
        <f>N32*(N7/100)+N32+G34</f>
        <v>359143.79863615648</v>
      </c>
      <c r="O34" s="68"/>
      <c r="P34" s="68"/>
      <c r="Q34" s="68"/>
      <c r="R34" s="68"/>
      <c r="S34" s="69"/>
      <c r="U34" s="57">
        <v>14</v>
      </c>
      <c r="V34" s="58"/>
      <c r="W34" s="3"/>
      <c r="X34" s="3"/>
      <c r="Y34" s="3"/>
      <c r="Z34" s="3"/>
      <c r="AA34" s="67">
        <f>W8*(AF30/100)</f>
        <v>26400</v>
      </c>
      <c r="AB34" s="68"/>
      <c r="AC34" s="68"/>
      <c r="AD34" s="68"/>
      <c r="AE34" s="69"/>
      <c r="AF34" s="57">
        <v>33</v>
      </c>
      <c r="AG34" s="58"/>
      <c r="AH34" s="67">
        <f>AH32*(AH7/100)+AH32+AA34</f>
        <v>303124.73138495319</v>
      </c>
      <c r="AI34" s="68"/>
      <c r="AJ34" s="68"/>
      <c r="AK34" s="68"/>
      <c r="AL34" s="68"/>
      <c r="AM34" s="69"/>
    </row>
    <row r="35" spans="1:39" ht="12" customHeight="1" x14ac:dyDescent="0.35">
      <c r="A35" s="59"/>
      <c r="B35" s="60"/>
      <c r="C35" s="4"/>
      <c r="D35" s="4"/>
      <c r="E35" s="4"/>
      <c r="F35" s="4"/>
      <c r="G35" s="70"/>
      <c r="H35" s="71"/>
      <c r="I35" s="71"/>
      <c r="J35" s="71"/>
      <c r="K35" s="72"/>
      <c r="L35" s="73"/>
      <c r="M35" s="74"/>
      <c r="N35" s="70"/>
      <c r="O35" s="71"/>
      <c r="P35" s="71"/>
      <c r="Q35" s="71"/>
      <c r="R35" s="71"/>
      <c r="S35" s="72"/>
      <c r="U35" s="59"/>
      <c r="V35" s="60"/>
      <c r="W35" s="4"/>
      <c r="X35" s="4"/>
      <c r="Y35" s="4"/>
      <c r="Z35" s="4"/>
      <c r="AA35" s="70"/>
      <c r="AB35" s="71"/>
      <c r="AC35" s="71"/>
      <c r="AD35" s="71"/>
      <c r="AE35" s="72"/>
      <c r="AF35" s="73"/>
      <c r="AG35" s="74"/>
      <c r="AH35" s="70"/>
      <c r="AI35" s="71"/>
      <c r="AJ35" s="71"/>
      <c r="AK35" s="71"/>
      <c r="AL35" s="71"/>
      <c r="AM35" s="72"/>
    </row>
    <row r="36" spans="1:39" ht="12" customHeight="1" x14ac:dyDescent="0.35">
      <c r="A36" s="37">
        <v>15</v>
      </c>
      <c r="B36" s="38"/>
      <c r="C36" s="37"/>
      <c r="D36" s="42"/>
      <c r="E36" s="42"/>
      <c r="F36" s="38"/>
      <c r="G36" s="41">
        <f>C8*(L36/100)</f>
        <v>30000</v>
      </c>
      <c r="H36" s="46"/>
      <c r="I36" s="46"/>
      <c r="J36" s="46"/>
      <c r="K36" s="47"/>
      <c r="L36" s="37">
        <v>20</v>
      </c>
      <c r="M36" s="38"/>
      <c r="N36" s="41">
        <f>N34*(N7/100)+N34+G36</f>
        <v>403509.55058160273</v>
      </c>
      <c r="O36" s="46"/>
      <c r="P36" s="46"/>
      <c r="Q36" s="46"/>
      <c r="R36" s="46"/>
      <c r="S36" s="47"/>
      <c r="U36" s="37">
        <v>15</v>
      </c>
      <c r="V36" s="38"/>
      <c r="W36" s="37"/>
      <c r="X36" s="42"/>
      <c r="Y36" s="42"/>
      <c r="Z36" s="38"/>
      <c r="AA36" s="41">
        <f>W8*(AF30/100)</f>
        <v>26400</v>
      </c>
      <c r="AB36" s="46"/>
      <c r="AC36" s="46"/>
      <c r="AD36" s="46"/>
      <c r="AE36" s="47"/>
      <c r="AF36" s="37">
        <v>33</v>
      </c>
      <c r="AG36" s="38"/>
      <c r="AH36" s="41">
        <f>AH34*(AH7/100)+AH34+AA36</f>
        <v>341649.7206403513</v>
      </c>
      <c r="AI36" s="46"/>
      <c r="AJ36" s="46"/>
      <c r="AK36" s="46"/>
      <c r="AL36" s="46"/>
      <c r="AM36" s="47"/>
    </row>
    <row r="37" spans="1:39" ht="12" customHeight="1" x14ac:dyDescent="0.35">
      <c r="A37" s="39"/>
      <c r="B37" s="40"/>
      <c r="C37" s="43"/>
      <c r="D37" s="44"/>
      <c r="E37" s="44"/>
      <c r="F37" s="45"/>
      <c r="G37" s="48"/>
      <c r="H37" s="49"/>
      <c r="I37" s="49"/>
      <c r="J37" s="49"/>
      <c r="K37" s="50"/>
      <c r="L37" s="43"/>
      <c r="M37" s="45"/>
      <c r="N37" s="48"/>
      <c r="O37" s="49"/>
      <c r="P37" s="49"/>
      <c r="Q37" s="49"/>
      <c r="R37" s="49"/>
      <c r="S37" s="50"/>
      <c r="U37" s="39"/>
      <c r="V37" s="40"/>
      <c r="W37" s="43"/>
      <c r="X37" s="44"/>
      <c r="Y37" s="44"/>
      <c r="Z37" s="45"/>
      <c r="AA37" s="48"/>
      <c r="AB37" s="49"/>
      <c r="AC37" s="49"/>
      <c r="AD37" s="49"/>
      <c r="AE37" s="50"/>
      <c r="AF37" s="43"/>
      <c r="AG37" s="45"/>
      <c r="AH37" s="48"/>
      <c r="AI37" s="49"/>
      <c r="AJ37" s="49"/>
      <c r="AK37" s="49"/>
      <c r="AL37" s="49"/>
      <c r="AM37" s="50"/>
    </row>
    <row r="38" spans="1:39" ht="12" customHeight="1" x14ac:dyDescent="0.35">
      <c r="A38" s="57">
        <v>16</v>
      </c>
      <c r="B38" s="58"/>
      <c r="C38" s="3"/>
      <c r="D38" s="3"/>
      <c r="E38" s="3"/>
      <c r="F38" s="3"/>
      <c r="G38" s="67">
        <f>C8*(L38/100)</f>
        <v>30000</v>
      </c>
      <c r="H38" s="68"/>
      <c r="I38" s="68"/>
      <c r="J38" s="68"/>
      <c r="K38" s="69"/>
      <c r="L38" s="57">
        <v>20</v>
      </c>
      <c r="M38" s="58"/>
      <c r="N38" s="67">
        <f>N36*(N7/100)+N36+G38</f>
        <v>449649.93260486686</v>
      </c>
      <c r="O38" s="68"/>
      <c r="P38" s="68"/>
      <c r="Q38" s="68"/>
      <c r="R38" s="68"/>
      <c r="S38" s="69"/>
      <c r="U38" s="57">
        <v>16</v>
      </c>
      <c r="V38" s="58"/>
      <c r="W38" s="3"/>
      <c r="X38" s="3"/>
      <c r="Y38" s="3"/>
      <c r="Z38" s="3"/>
      <c r="AA38" s="67">
        <f>W8*(AF30/100)</f>
        <v>26400</v>
      </c>
      <c r="AB38" s="68"/>
      <c r="AC38" s="68"/>
      <c r="AD38" s="68"/>
      <c r="AE38" s="69"/>
      <c r="AF38" s="57">
        <v>33</v>
      </c>
      <c r="AG38" s="58"/>
      <c r="AH38" s="67">
        <f>AH36*(AH7/100)+AH36+AA38</f>
        <v>381715.70946596534</v>
      </c>
      <c r="AI38" s="68"/>
      <c r="AJ38" s="68"/>
      <c r="AK38" s="68"/>
      <c r="AL38" s="68"/>
      <c r="AM38" s="69"/>
    </row>
    <row r="39" spans="1:39" ht="12" customHeight="1" x14ac:dyDescent="0.35">
      <c r="A39" s="59"/>
      <c r="B39" s="60"/>
      <c r="C39" s="4"/>
      <c r="D39" s="4"/>
      <c r="E39" s="4"/>
      <c r="F39" s="4"/>
      <c r="G39" s="70"/>
      <c r="H39" s="71"/>
      <c r="I39" s="71"/>
      <c r="J39" s="71"/>
      <c r="K39" s="72"/>
      <c r="L39" s="73"/>
      <c r="M39" s="74"/>
      <c r="N39" s="70"/>
      <c r="O39" s="71"/>
      <c r="P39" s="71"/>
      <c r="Q39" s="71"/>
      <c r="R39" s="71"/>
      <c r="S39" s="72"/>
      <c r="U39" s="59"/>
      <c r="V39" s="60"/>
      <c r="W39" s="4"/>
      <c r="X39" s="4"/>
      <c r="Y39" s="4"/>
      <c r="Z39" s="4"/>
      <c r="AA39" s="70"/>
      <c r="AB39" s="71"/>
      <c r="AC39" s="71"/>
      <c r="AD39" s="71"/>
      <c r="AE39" s="72"/>
      <c r="AF39" s="73"/>
      <c r="AG39" s="74"/>
      <c r="AH39" s="70"/>
      <c r="AI39" s="71"/>
      <c r="AJ39" s="71"/>
      <c r="AK39" s="71"/>
      <c r="AL39" s="71"/>
      <c r="AM39" s="72"/>
    </row>
    <row r="40" spans="1:39" ht="12" customHeight="1" x14ac:dyDescent="0.35">
      <c r="A40" s="37">
        <v>17</v>
      </c>
      <c r="B40" s="38"/>
      <c r="C40" s="37"/>
      <c r="D40" s="42"/>
      <c r="E40" s="42"/>
      <c r="F40" s="38"/>
      <c r="G40" s="41">
        <f>C8*(L40/100)</f>
        <v>30000</v>
      </c>
      <c r="H40" s="46"/>
      <c r="I40" s="46"/>
      <c r="J40" s="46"/>
      <c r="K40" s="47"/>
      <c r="L40" s="37">
        <v>20</v>
      </c>
      <c r="M40" s="38"/>
      <c r="N40" s="41">
        <f>N38*(N7/100)+N38+G40</f>
        <v>497635.92990906152</v>
      </c>
      <c r="O40" s="46"/>
      <c r="P40" s="46"/>
      <c r="Q40" s="46"/>
      <c r="R40" s="46"/>
      <c r="S40" s="47"/>
      <c r="U40" s="37">
        <v>17</v>
      </c>
      <c r="V40" s="38"/>
      <c r="W40" s="37"/>
      <c r="X40" s="42"/>
      <c r="Y40" s="42"/>
      <c r="Z40" s="38"/>
      <c r="AA40" s="41">
        <f>W8*(AF30/100)</f>
        <v>26400</v>
      </c>
      <c r="AB40" s="46"/>
      <c r="AC40" s="46"/>
      <c r="AD40" s="46"/>
      <c r="AE40" s="47"/>
      <c r="AF40" s="37">
        <v>33</v>
      </c>
      <c r="AG40" s="38"/>
      <c r="AH40" s="41">
        <f>AH38*(AH7/100)+AH38+AA40</f>
        <v>423384.33784460393</v>
      </c>
      <c r="AI40" s="46"/>
      <c r="AJ40" s="46"/>
      <c r="AK40" s="46"/>
      <c r="AL40" s="46"/>
      <c r="AM40" s="47"/>
    </row>
    <row r="41" spans="1:39" ht="12" customHeight="1" x14ac:dyDescent="0.35">
      <c r="A41" s="39"/>
      <c r="B41" s="40"/>
      <c r="C41" s="43"/>
      <c r="D41" s="44"/>
      <c r="E41" s="44"/>
      <c r="F41" s="45"/>
      <c r="G41" s="48"/>
      <c r="H41" s="49"/>
      <c r="I41" s="49"/>
      <c r="J41" s="49"/>
      <c r="K41" s="50"/>
      <c r="L41" s="43"/>
      <c r="M41" s="45"/>
      <c r="N41" s="48"/>
      <c r="O41" s="49"/>
      <c r="P41" s="49"/>
      <c r="Q41" s="49"/>
      <c r="R41" s="49"/>
      <c r="S41" s="50"/>
      <c r="U41" s="39"/>
      <c r="V41" s="40"/>
      <c r="W41" s="43"/>
      <c r="X41" s="44"/>
      <c r="Y41" s="44"/>
      <c r="Z41" s="45"/>
      <c r="AA41" s="48"/>
      <c r="AB41" s="49"/>
      <c r="AC41" s="49"/>
      <c r="AD41" s="49"/>
      <c r="AE41" s="50"/>
      <c r="AF41" s="43"/>
      <c r="AG41" s="45"/>
      <c r="AH41" s="48"/>
      <c r="AI41" s="49"/>
      <c r="AJ41" s="49"/>
      <c r="AK41" s="49"/>
      <c r="AL41" s="49"/>
      <c r="AM41" s="50"/>
    </row>
    <row r="42" spans="1:39" ht="12" customHeight="1" x14ac:dyDescent="0.35">
      <c r="A42" s="57">
        <v>18</v>
      </c>
      <c r="B42" s="58"/>
      <c r="C42" s="3"/>
      <c r="D42" s="3"/>
      <c r="E42" s="3"/>
      <c r="F42" s="3"/>
      <c r="G42" s="67">
        <f>C8*(L42/100)</f>
        <v>30000</v>
      </c>
      <c r="H42" s="68"/>
      <c r="I42" s="68"/>
      <c r="J42" s="68"/>
      <c r="K42" s="69"/>
      <c r="L42" s="57">
        <v>20</v>
      </c>
      <c r="M42" s="58"/>
      <c r="N42" s="67">
        <f>N40*(N7/100)+N40+G42</f>
        <v>547541.36710542394</v>
      </c>
      <c r="O42" s="68"/>
      <c r="P42" s="68"/>
      <c r="Q42" s="68"/>
      <c r="R42" s="68"/>
      <c r="S42" s="69"/>
      <c r="U42" s="57">
        <v>18</v>
      </c>
      <c r="V42" s="58"/>
      <c r="W42" s="3"/>
      <c r="X42" s="3"/>
      <c r="Y42" s="3"/>
      <c r="Z42" s="3"/>
      <c r="AA42" s="67">
        <f>W8*(AF30/100)</f>
        <v>26400</v>
      </c>
      <c r="AB42" s="68"/>
      <c r="AC42" s="68"/>
      <c r="AD42" s="68"/>
      <c r="AE42" s="69"/>
      <c r="AF42" s="57">
        <v>33</v>
      </c>
      <c r="AG42" s="58"/>
      <c r="AH42" s="67">
        <f>AH40*(AH7/100)+AH40+AA42</f>
        <v>466719.71135838807</v>
      </c>
      <c r="AI42" s="68"/>
      <c r="AJ42" s="68"/>
      <c r="AK42" s="68"/>
      <c r="AL42" s="68"/>
      <c r="AM42" s="69"/>
    </row>
    <row r="43" spans="1:39" ht="12" customHeight="1" x14ac:dyDescent="0.35">
      <c r="A43" s="59"/>
      <c r="B43" s="60"/>
      <c r="C43" s="4"/>
      <c r="D43" s="4"/>
      <c r="E43" s="4"/>
      <c r="F43" s="4"/>
      <c r="G43" s="70"/>
      <c r="H43" s="71"/>
      <c r="I43" s="71"/>
      <c r="J43" s="71"/>
      <c r="K43" s="72"/>
      <c r="L43" s="73"/>
      <c r="M43" s="74"/>
      <c r="N43" s="70"/>
      <c r="O43" s="71"/>
      <c r="P43" s="71"/>
      <c r="Q43" s="71"/>
      <c r="R43" s="71"/>
      <c r="S43" s="72"/>
      <c r="U43" s="59"/>
      <c r="V43" s="60"/>
      <c r="W43" s="4"/>
      <c r="X43" s="4"/>
      <c r="Y43" s="4"/>
      <c r="Z43" s="4"/>
      <c r="AA43" s="70"/>
      <c r="AB43" s="71"/>
      <c r="AC43" s="71"/>
      <c r="AD43" s="71"/>
      <c r="AE43" s="72"/>
      <c r="AF43" s="73"/>
      <c r="AG43" s="74"/>
      <c r="AH43" s="70"/>
      <c r="AI43" s="71"/>
      <c r="AJ43" s="71"/>
      <c r="AK43" s="71"/>
      <c r="AL43" s="71"/>
      <c r="AM43" s="72"/>
    </row>
    <row r="44" spans="1:39" ht="12" customHeight="1" x14ac:dyDescent="0.35">
      <c r="A44" s="37">
        <v>19</v>
      </c>
      <c r="B44" s="38"/>
      <c r="C44" s="37"/>
      <c r="D44" s="42"/>
      <c r="E44" s="42"/>
      <c r="F44" s="38"/>
      <c r="G44" s="41">
        <f>C8*(L44/100)</f>
        <v>30000</v>
      </c>
      <c r="H44" s="46"/>
      <c r="I44" s="46"/>
      <c r="J44" s="46"/>
      <c r="K44" s="47"/>
      <c r="L44" s="37">
        <v>20</v>
      </c>
      <c r="M44" s="38"/>
      <c r="N44" s="41">
        <f>N42*(N7/100)+N42+G44</f>
        <v>599443.02178964089</v>
      </c>
      <c r="O44" s="46"/>
      <c r="P44" s="46"/>
      <c r="Q44" s="46"/>
      <c r="R44" s="46"/>
      <c r="S44" s="47"/>
      <c r="U44" s="37">
        <v>19</v>
      </c>
      <c r="V44" s="38"/>
      <c r="W44" s="37"/>
      <c r="X44" s="42"/>
      <c r="Y44" s="42"/>
      <c r="Z44" s="38"/>
      <c r="AA44" s="41">
        <f>W8*(AF30/100)</f>
        <v>26400</v>
      </c>
      <c r="AB44" s="46"/>
      <c r="AC44" s="46"/>
      <c r="AD44" s="46"/>
      <c r="AE44" s="47"/>
      <c r="AF44" s="37">
        <v>33</v>
      </c>
      <c r="AG44" s="38"/>
      <c r="AH44" s="41">
        <f>AH42*(AH7/100)+AH42+AA44</f>
        <v>511788.4998127236</v>
      </c>
      <c r="AI44" s="46"/>
      <c r="AJ44" s="46"/>
      <c r="AK44" s="46"/>
      <c r="AL44" s="46"/>
      <c r="AM44" s="47"/>
    </row>
    <row r="45" spans="1:39" ht="12" customHeight="1" x14ac:dyDescent="0.35">
      <c r="A45" s="39"/>
      <c r="B45" s="40"/>
      <c r="C45" s="43"/>
      <c r="D45" s="44"/>
      <c r="E45" s="44"/>
      <c r="F45" s="45"/>
      <c r="G45" s="48"/>
      <c r="H45" s="49"/>
      <c r="I45" s="49"/>
      <c r="J45" s="49"/>
      <c r="K45" s="50"/>
      <c r="L45" s="43"/>
      <c r="M45" s="45"/>
      <c r="N45" s="48"/>
      <c r="O45" s="49"/>
      <c r="P45" s="49"/>
      <c r="Q45" s="49"/>
      <c r="R45" s="49"/>
      <c r="S45" s="50"/>
      <c r="U45" s="39"/>
      <c r="V45" s="40"/>
      <c r="W45" s="43"/>
      <c r="X45" s="44"/>
      <c r="Y45" s="44"/>
      <c r="Z45" s="45"/>
      <c r="AA45" s="48"/>
      <c r="AB45" s="49"/>
      <c r="AC45" s="49"/>
      <c r="AD45" s="49"/>
      <c r="AE45" s="50"/>
      <c r="AF45" s="43"/>
      <c r="AG45" s="45"/>
      <c r="AH45" s="48"/>
      <c r="AI45" s="49"/>
      <c r="AJ45" s="49"/>
      <c r="AK45" s="49"/>
      <c r="AL45" s="49"/>
      <c r="AM45" s="50"/>
    </row>
    <row r="46" spans="1:39" ht="12" customHeight="1" x14ac:dyDescent="0.35">
      <c r="A46" s="57">
        <v>20</v>
      </c>
      <c r="B46" s="58"/>
      <c r="C46" s="3"/>
      <c r="D46" s="3"/>
      <c r="E46" s="3"/>
      <c r="F46" s="3"/>
      <c r="G46" s="67">
        <f>C8*(L46/100)</f>
        <v>30000</v>
      </c>
      <c r="H46" s="68"/>
      <c r="I46" s="68"/>
      <c r="J46" s="68"/>
      <c r="K46" s="69"/>
      <c r="L46" s="57">
        <v>20</v>
      </c>
      <c r="M46" s="58"/>
      <c r="N46" s="67">
        <f>N44*(N7/100)+N44+G46</f>
        <v>653420.74266122654</v>
      </c>
      <c r="O46" s="68"/>
      <c r="P46" s="68"/>
      <c r="Q46" s="68"/>
      <c r="R46" s="68"/>
      <c r="S46" s="69"/>
      <c r="U46" s="57">
        <v>20</v>
      </c>
      <c r="V46" s="58"/>
      <c r="W46" s="3"/>
      <c r="X46" s="3"/>
      <c r="Y46" s="3"/>
      <c r="Z46" s="3"/>
      <c r="AA46" s="67">
        <f>W8*(AF30/100)</f>
        <v>26400</v>
      </c>
      <c r="AB46" s="68"/>
      <c r="AC46" s="68"/>
      <c r="AD46" s="68"/>
      <c r="AE46" s="69"/>
      <c r="AF46" s="57">
        <v>33</v>
      </c>
      <c r="AG46" s="58"/>
      <c r="AH46" s="67">
        <f>AH44*(AH7/100)+AH44+AA46</f>
        <v>558660.03980523255</v>
      </c>
      <c r="AI46" s="68"/>
      <c r="AJ46" s="68"/>
      <c r="AK46" s="68"/>
      <c r="AL46" s="68"/>
      <c r="AM46" s="69"/>
    </row>
    <row r="47" spans="1:39" ht="12" customHeight="1" x14ac:dyDescent="0.35">
      <c r="A47" s="73"/>
      <c r="B47" s="74"/>
      <c r="C47" s="4"/>
      <c r="D47" s="4"/>
      <c r="E47" s="4"/>
      <c r="F47" s="4"/>
      <c r="G47" s="70"/>
      <c r="H47" s="71"/>
      <c r="I47" s="71"/>
      <c r="J47" s="71"/>
      <c r="K47" s="72"/>
      <c r="L47" s="73"/>
      <c r="M47" s="74"/>
      <c r="N47" s="70"/>
      <c r="O47" s="71"/>
      <c r="P47" s="71"/>
      <c r="Q47" s="71"/>
      <c r="R47" s="71"/>
      <c r="S47" s="72"/>
      <c r="U47" s="73"/>
      <c r="V47" s="74"/>
      <c r="W47" s="4"/>
      <c r="X47" s="4"/>
      <c r="Y47" s="4"/>
      <c r="Z47" s="4"/>
      <c r="AA47" s="70"/>
      <c r="AB47" s="71"/>
      <c r="AC47" s="71"/>
      <c r="AD47" s="71"/>
      <c r="AE47" s="72"/>
      <c r="AF47" s="73"/>
      <c r="AG47" s="74"/>
      <c r="AH47" s="70"/>
      <c r="AI47" s="71"/>
      <c r="AJ47" s="71"/>
      <c r="AK47" s="71"/>
      <c r="AL47" s="71"/>
      <c r="AM47" s="72"/>
    </row>
    <row r="48" spans="1:39" ht="12" customHeight="1" x14ac:dyDescent="0.35">
      <c r="A48" s="116"/>
      <c r="B48" s="117"/>
      <c r="C48" s="37"/>
      <c r="D48" s="42"/>
      <c r="E48" s="42"/>
      <c r="F48" s="38"/>
      <c r="G48" s="91">
        <f>SUM(G8:K46)</f>
        <v>465000</v>
      </c>
      <c r="H48" s="92"/>
      <c r="I48" s="92"/>
      <c r="J48" s="92"/>
      <c r="K48" s="93"/>
      <c r="L48" s="37">
        <f>SUM(L8:M46)</f>
        <v>310</v>
      </c>
      <c r="M48" s="38"/>
      <c r="N48" s="41"/>
      <c r="O48" s="46"/>
      <c r="P48" s="46"/>
      <c r="Q48" s="46"/>
      <c r="R48" s="46"/>
      <c r="S48" s="47"/>
      <c r="U48" s="116"/>
      <c r="V48" s="117"/>
      <c r="W48" s="37"/>
      <c r="X48" s="42"/>
      <c r="Y48" s="42"/>
      <c r="Z48" s="38"/>
      <c r="AA48" s="91">
        <f>SUM(AA8:AE47)</f>
        <v>400000</v>
      </c>
      <c r="AB48" s="92"/>
      <c r="AC48" s="92"/>
      <c r="AD48" s="92"/>
      <c r="AE48" s="93"/>
      <c r="AF48" s="37">
        <f>SUM(AF8:AG46)</f>
        <v>500</v>
      </c>
      <c r="AG48" s="38"/>
      <c r="AH48" s="41"/>
      <c r="AI48" s="46"/>
      <c r="AJ48" s="46"/>
      <c r="AK48" s="46"/>
      <c r="AL48" s="46"/>
      <c r="AM48" s="47"/>
    </row>
    <row r="49" spans="1:39" ht="12" customHeight="1" x14ac:dyDescent="0.35">
      <c r="A49" s="118"/>
      <c r="B49" s="119"/>
      <c r="C49" s="39"/>
      <c r="D49" s="84"/>
      <c r="E49" s="84"/>
      <c r="F49" s="40"/>
      <c r="G49" s="129"/>
      <c r="H49" s="111"/>
      <c r="I49" s="111"/>
      <c r="J49" s="111"/>
      <c r="K49" s="130"/>
      <c r="L49" s="39"/>
      <c r="M49" s="40"/>
      <c r="N49" s="48"/>
      <c r="O49" s="49"/>
      <c r="P49" s="49"/>
      <c r="Q49" s="49"/>
      <c r="R49" s="49"/>
      <c r="S49" s="50"/>
      <c r="U49" s="118"/>
      <c r="V49" s="119"/>
      <c r="W49" s="39"/>
      <c r="X49" s="84"/>
      <c r="Y49" s="84"/>
      <c r="Z49" s="40"/>
      <c r="AA49" s="129"/>
      <c r="AB49" s="111"/>
      <c r="AC49" s="111"/>
      <c r="AD49" s="111"/>
      <c r="AE49" s="130"/>
      <c r="AF49" s="39"/>
      <c r="AG49" s="40"/>
      <c r="AH49" s="48"/>
      <c r="AI49" s="49"/>
      <c r="AJ49" s="49"/>
      <c r="AK49" s="49"/>
      <c r="AL49" s="49"/>
      <c r="AM49" s="50"/>
    </row>
    <row r="50" spans="1:39" ht="14.5" customHeight="1" x14ac:dyDescent="0.35">
      <c r="A50" s="120"/>
      <c r="B50" s="121"/>
      <c r="C50" s="97" t="s">
        <v>5</v>
      </c>
      <c r="D50" s="98"/>
      <c r="E50" s="98"/>
      <c r="F50" s="98"/>
      <c r="G50" s="98"/>
      <c r="H50" s="98"/>
      <c r="I50" s="98"/>
      <c r="J50" s="98"/>
      <c r="K50" s="98"/>
      <c r="L50" s="98"/>
      <c r="M50" s="99"/>
      <c r="N50" s="85">
        <v>480430</v>
      </c>
      <c r="O50" s="86"/>
      <c r="P50" s="86"/>
      <c r="Q50" s="86"/>
      <c r="R50" s="86"/>
      <c r="S50" s="87"/>
      <c r="U50" s="120"/>
      <c r="V50" s="121"/>
      <c r="W50" s="97" t="s">
        <v>5</v>
      </c>
      <c r="X50" s="98"/>
      <c r="Y50" s="98"/>
      <c r="Z50" s="98"/>
      <c r="AA50" s="98"/>
      <c r="AB50" s="98"/>
      <c r="AC50" s="98"/>
      <c r="AD50" s="98"/>
      <c r="AE50" s="98"/>
      <c r="AF50" s="98"/>
      <c r="AG50" s="99"/>
      <c r="AH50" s="85">
        <v>571726</v>
      </c>
      <c r="AI50" s="86"/>
      <c r="AJ50" s="86"/>
      <c r="AK50" s="86"/>
      <c r="AL50" s="86"/>
      <c r="AM50" s="87"/>
    </row>
    <row r="51" spans="1:39" ht="14.5" customHeight="1" x14ac:dyDescent="0.35">
      <c r="A51" s="122"/>
      <c r="B51" s="123"/>
      <c r="C51" s="158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126"/>
      <c r="O51" s="127"/>
      <c r="P51" s="127"/>
      <c r="Q51" s="127"/>
      <c r="R51" s="127"/>
      <c r="S51" s="128"/>
      <c r="U51" s="122"/>
      <c r="V51" s="123"/>
      <c r="W51" s="158"/>
      <c r="X51" s="159"/>
      <c r="Y51" s="159"/>
      <c r="Z51" s="159"/>
      <c r="AA51" s="159"/>
      <c r="AB51" s="159"/>
      <c r="AC51" s="159"/>
      <c r="AD51" s="159"/>
      <c r="AE51" s="159"/>
      <c r="AF51" s="159"/>
      <c r="AG51" s="160"/>
      <c r="AH51" s="126"/>
      <c r="AI51" s="127"/>
      <c r="AJ51" s="127"/>
      <c r="AK51" s="127"/>
      <c r="AL51" s="127"/>
      <c r="AM51" s="128"/>
    </row>
    <row r="52" spans="1:39" ht="14.5" customHeight="1" x14ac:dyDescent="0.35">
      <c r="A52" s="124"/>
      <c r="B52" s="125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N52" s="88"/>
      <c r="O52" s="89"/>
      <c r="P52" s="89"/>
      <c r="Q52" s="89"/>
      <c r="R52" s="89"/>
      <c r="S52" s="90"/>
      <c r="U52" s="124"/>
      <c r="V52" s="125"/>
      <c r="W52" s="100"/>
      <c r="X52" s="101"/>
      <c r="Y52" s="101"/>
      <c r="Z52" s="101"/>
      <c r="AA52" s="101"/>
      <c r="AB52" s="101"/>
      <c r="AC52" s="101"/>
      <c r="AD52" s="101"/>
      <c r="AE52" s="101"/>
      <c r="AF52" s="101"/>
      <c r="AG52" s="102"/>
      <c r="AH52" s="88"/>
      <c r="AI52" s="89"/>
      <c r="AJ52" s="89"/>
      <c r="AK52" s="89"/>
      <c r="AL52" s="89"/>
      <c r="AM52" s="90"/>
    </row>
    <row r="53" spans="1:39" ht="14.5" customHeight="1" x14ac:dyDescent="0.35">
      <c r="A53" s="26"/>
      <c r="B53" s="26"/>
      <c r="C53" s="27"/>
      <c r="D53" s="27"/>
      <c r="E53" s="27"/>
      <c r="F53" s="27"/>
      <c r="G53" s="154">
        <f>G48+N50</f>
        <v>945430</v>
      </c>
      <c r="H53" s="155"/>
      <c r="I53" s="155"/>
      <c r="J53" s="155"/>
      <c r="K53" s="155"/>
      <c r="L53" s="27"/>
      <c r="M53" s="27"/>
      <c r="N53" s="86">
        <f>N46+N50</f>
        <v>1133850.7426612265</v>
      </c>
      <c r="O53" s="86"/>
      <c r="P53" s="86"/>
      <c r="Q53" s="86"/>
      <c r="R53" s="86"/>
      <c r="S53" s="86"/>
      <c r="T53" s="28"/>
      <c r="U53" s="27"/>
      <c r="V53" s="27"/>
      <c r="W53" s="27"/>
      <c r="X53" s="27"/>
      <c r="Y53" s="27"/>
      <c r="Z53" s="27"/>
      <c r="AA53" s="154">
        <f>AA48+AH50</f>
        <v>971726</v>
      </c>
      <c r="AB53" s="155"/>
      <c r="AC53" s="155"/>
      <c r="AD53" s="155"/>
      <c r="AE53" s="155"/>
      <c r="AF53" s="27"/>
      <c r="AG53" s="27"/>
      <c r="AH53" s="86">
        <f>AH46+AH50</f>
        <v>1130386.0398052325</v>
      </c>
      <c r="AI53" s="86"/>
      <c r="AJ53" s="86"/>
      <c r="AK53" s="86"/>
      <c r="AL53" s="86"/>
      <c r="AM53" s="86"/>
    </row>
    <row r="54" spans="1:39" ht="14.5" customHeight="1" thickBot="1" x14ac:dyDescent="0.4">
      <c r="C54" s="35"/>
      <c r="D54" s="35"/>
      <c r="E54" s="35"/>
      <c r="F54" s="35"/>
      <c r="G54" s="156"/>
      <c r="H54" s="156"/>
      <c r="I54" s="156"/>
      <c r="J54" s="156"/>
      <c r="K54" s="156"/>
      <c r="L54" s="15"/>
      <c r="M54" s="15"/>
      <c r="N54" s="157"/>
      <c r="O54" s="157"/>
      <c r="P54" s="157"/>
      <c r="Q54" s="157"/>
      <c r="R54" s="157"/>
      <c r="S54" s="157"/>
      <c r="T54" s="28"/>
      <c r="U54" s="29"/>
      <c r="V54" s="29"/>
      <c r="W54" s="29"/>
      <c r="X54" s="29"/>
      <c r="Y54" s="29"/>
      <c r="Z54" s="29"/>
      <c r="AA54" s="156"/>
      <c r="AB54" s="156"/>
      <c r="AC54" s="156"/>
      <c r="AD54" s="156"/>
      <c r="AE54" s="156"/>
      <c r="AF54" s="29"/>
      <c r="AG54" s="29"/>
      <c r="AH54" s="157"/>
      <c r="AI54" s="157"/>
      <c r="AJ54" s="157"/>
      <c r="AK54" s="157"/>
      <c r="AL54" s="157"/>
      <c r="AM54" s="157"/>
    </row>
    <row r="55" spans="1:39" ht="14.5" customHeight="1" thickTop="1" x14ac:dyDescent="0.35">
      <c r="C55" s="35"/>
      <c r="D55" s="35"/>
      <c r="E55" s="35"/>
      <c r="F55" s="3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6"/>
    </row>
    <row r="56" spans="1:39" ht="14.5" customHeight="1" x14ac:dyDescent="0.35">
      <c r="C56" s="35"/>
      <c r="D56" s="35"/>
      <c r="E56" s="35"/>
      <c r="F56" s="3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6"/>
    </row>
    <row r="57" spans="1:39" ht="14.5" customHeight="1" x14ac:dyDescent="0.35"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36"/>
      <c r="P57" s="36"/>
      <c r="Q57" s="36"/>
      <c r="R57" s="36"/>
      <c r="S57" s="36"/>
      <c r="T57" s="6"/>
    </row>
    <row r="58" spans="1:39" ht="14.5" customHeight="1" x14ac:dyDescent="0.35">
      <c r="A58" s="12" t="s">
        <v>11</v>
      </c>
      <c r="B58" s="1"/>
      <c r="U58" s="1"/>
      <c r="V58" s="1"/>
      <c r="W58" s="1"/>
      <c r="X58" s="1"/>
      <c r="Y58" s="1"/>
      <c r="Z58" s="1"/>
    </row>
    <row r="59" spans="1:39" ht="14.5" customHeight="1" x14ac:dyDescent="0.35">
      <c r="A59" s="32" t="s">
        <v>6</v>
      </c>
      <c r="B59" s="33"/>
      <c r="C59" s="33"/>
      <c r="D59" s="33"/>
      <c r="E59" s="33"/>
      <c r="F59" s="33"/>
      <c r="G59" s="33"/>
      <c r="H59" s="33"/>
      <c r="I59" s="34"/>
      <c r="J59" s="32" t="s">
        <v>7</v>
      </c>
      <c r="K59" s="33"/>
      <c r="L59" s="33"/>
      <c r="M59" s="33"/>
      <c r="N59" s="33"/>
      <c r="O59" s="33"/>
      <c r="P59" s="33"/>
      <c r="Q59" s="33"/>
      <c r="R59" s="33"/>
      <c r="S59" s="34"/>
      <c r="U59" s="1"/>
      <c r="V59" s="1"/>
      <c r="W59" s="1"/>
      <c r="X59" s="1"/>
      <c r="Y59" s="1"/>
      <c r="Z59" s="1"/>
    </row>
    <row r="60" spans="1:39" x14ac:dyDescent="0.35">
      <c r="A60" s="13" t="s">
        <v>8</v>
      </c>
      <c r="B60" s="8"/>
      <c r="C60" s="8"/>
      <c r="D60" s="8"/>
      <c r="E60" s="8"/>
      <c r="F60" s="8"/>
      <c r="G60" s="8"/>
      <c r="H60" s="8"/>
      <c r="I60" s="9"/>
      <c r="J60" s="13" t="s">
        <v>17</v>
      </c>
      <c r="K60" s="8"/>
      <c r="L60" s="8"/>
      <c r="M60" s="8"/>
      <c r="N60" s="8"/>
      <c r="O60" s="8"/>
      <c r="P60" s="8"/>
      <c r="Q60" s="8"/>
      <c r="R60" s="8"/>
      <c r="S60" s="9"/>
      <c r="U60" s="1"/>
      <c r="V60" s="1"/>
      <c r="W60" s="1"/>
      <c r="X60" s="1"/>
      <c r="Y60" s="1"/>
      <c r="Z60" s="1"/>
    </row>
    <row r="61" spans="1:39" x14ac:dyDescent="0.35">
      <c r="A61" s="13" t="s">
        <v>9</v>
      </c>
      <c r="B61" s="8"/>
      <c r="C61" s="8"/>
      <c r="D61" s="8"/>
      <c r="E61" s="8"/>
      <c r="F61" s="8"/>
      <c r="G61" s="8"/>
      <c r="H61" s="8"/>
      <c r="I61" s="9"/>
      <c r="J61" s="14" t="s">
        <v>10</v>
      </c>
      <c r="K61" s="10"/>
      <c r="L61" s="10"/>
      <c r="M61" s="10"/>
      <c r="N61" s="10"/>
      <c r="O61" s="10"/>
      <c r="P61" s="10"/>
      <c r="Q61" s="10"/>
      <c r="R61" s="10"/>
      <c r="S61" s="11"/>
      <c r="T61" s="2"/>
      <c r="U61" s="2"/>
      <c r="V61" s="2"/>
      <c r="W61" s="2"/>
      <c r="X61" s="2"/>
      <c r="Y61" s="2"/>
      <c r="Z61" s="2"/>
    </row>
    <row r="62" spans="1:39" x14ac:dyDescent="0.35">
      <c r="A62" s="1" t="s">
        <v>13</v>
      </c>
      <c r="B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39" x14ac:dyDescent="0.35">
      <c r="A63" s="1" t="s">
        <v>20</v>
      </c>
      <c r="B63" s="1"/>
      <c r="U63" s="1"/>
      <c r="V63" s="1"/>
      <c r="W63" s="1"/>
      <c r="X63" s="1"/>
      <c r="Y63" s="1"/>
      <c r="Z63" s="1"/>
    </row>
    <row r="64" spans="1:39" x14ac:dyDescent="0.35">
      <c r="A64" s="1" t="s">
        <v>14</v>
      </c>
      <c r="B64" s="1"/>
      <c r="U64" s="1"/>
      <c r="V64" s="1"/>
      <c r="W64" s="1"/>
      <c r="X64" s="1"/>
      <c r="Y64" s="1"/>
      <c r="Z64" s="1"/>
    </row>
    <row r="65" spans="1:26" x14ac:dyDescent="0.35">
      <c r="A65" t="s">
        <v>12</v>
      </c>
      <c r="B65" s="1"/>
      <c r="U65" s="1"/>
      <c r="V65" s="1"/>
      <c r="W65" s="1"/>
      <c r="X65" s="1"/>
      <c r="Y65" s="1"/>
      <c r="Z65" s="1"/>
    </row>
    <row r="66" spans="1:26" x14ac:dyDescent="0.35">
      <c r="T66" s="2"/>
      <c r="U66" s="5"/>
      <c r="V66" s="5"/>
      <c r="W66" s="5"/>
      <c r="X66" s="5"/>
      <c r="Y66" s="5"/>
      <c r="Z66" s="5"/>
    </row>
    <row r="70" spans="1:26" ht="15.5" customHeight="1" x14ac:dyDescent="0.35"/>
    <row r="71" spans="1:26" ht="14.5" customHeight="1" x14ac:dyDescent="0.35"/>
    <row r="72" spans="1:26" ht="14.5" customHeight="1" x14ac:dyDescent="0.35"/>
  </sheetData>
  <mergeCells count="226">
    <mergeCell ref="G53:K54"/>
    <mergeCell ref="N53:S54"/>
    <mergeCell ref="AA53:AE54"/>
    <mergeCell ref="AH53:AM54"/>
    <mergeCell ref="A50:B52"/>
    <mergeCell ref="C50:M52"/>
    <mergeCell ref="N50:S52"/>
    <mergeCell ref="U50:V52"/>
    <mergeCell ref="W50:AG52"/>
    <mergeCell ref="AH50:AM52"/>
    <mergeCell ref="W48:Z49"/>
    <mergeCell ref="AA48:AE49"/>
    <mergeCell ref="AF48:AG49"/>
    <mergeCell ref="AH48:AM49"/>
    <mergeCell ref="A48:B49"/>
    <mergeCell ref="C48:F49"/>
    <mergeCell ref="G48:K49"/>
    <mergeCell ref="L48:M49"/>
    <mergeCell ref="N48:S49"/>
    <mergeCell ref="U48:V49"/>
    <mergeCell ref="AH46:AM47"/>
    <mergeCell ref="A46:B47"/>
    <mergeCell ref="G46:K47"/>
    <mergeCell ref="L46:M47"/>
    <mergeCell ref="N46:S47"/>
    <mergeCell ref="U46:V47"/>
    <mergeCell ref="AA46:AE47"/>
    <mergeCell ref="AF46:AG47"/>
    <mergeCell ref="W44:Z45"/>
    <mergeCell ref="AA44:AE45"/>
    <mergeCell ref="AF44:AG45"/>
    <mergeCell ref="AH44:AM45"/>
    <mergeCell ref="A44:B45"/>
    <mergeCell ref="C44:F45"/>
    <mergeCell ref="G44:K45"/>
    <mergeCell ref="L44:M45"/>
    <mergeCell ref="N44:S45"/>
    <mergeCell ref="U44:V45"/>
    <mergeCell ref="AH42:AM43"/>
    <mergeCell ref="A42:B43"/>
    <mergeCell ref="G42:K43"/>
    <mergeCell ref="L42:M43"/>
    <mergeCell ref="N42:S43"/>
    <mergeCell ref="U42:V43"/>
    <mergeCell ref="AA42:AE43"/>
    <mergeCell ref="AF42:AG43"/>
    <mergeCell ref="W40:Z41"/>
    <mergeCell ref="AA40:AE41"/>
    <mergeCell ref="AF40:AG41"/>
    <mergeCell ref="AH40:AM41"/>
    <mergeCell ref="A40:B41"/>
    <mergeCell ref="C40:F41"/>
    <mergeCell ref="G40:K41"/>
    <mergeCell ref="L40:M41"/>
    <mergeCell ref="N40:S41"/>
    <mergeCell ref="U40:V41"/>
    <mergeCell ref="AH38:AM39"/>
    <mergeCell ref="A38:B39"/>
    <mergeCell ref="G38:K39"/>
    <mergeCell ref="L38:M39"/>
    <mergeCell ref="N38:S39"/>
    <mergeCell ref="U38:V39"/>
    <mergeCell ref="AA38:AE39"/>
    <mergeCell ref="AF38:AG39"/>
    <mergeCell ref="W36:Z37"/>
    <mergeCell ref="AA36:AE37"/>
    <mergeCell ref="AF36:AG37"/>
    <mergeCell ref="AH36:AM37"/>
    <mergeCell ref="A36:B37"/>
    <mergeCell ref="C36:F37"/>
    <mergeCell ref="G36:K37"/>
    <mergeCell ref="L36:M37"/>
    <mergeCell ref="N36:S37"/>
    <mergeCell ref="U36:V37"/>
    <mergeCell ref="AH34:AM35"/>
    <mergeCell ref="A34:B35"/>
    <mergeCell ref="G34:K35"/>
    <mergeCell ref="L34:M35"/>
    <mergeCell ref="N34:S35"/>
    <mergeCell ref="U34:V35"/>
    <mergeCell ref="AA34:AE35"/>
    <mergeCell ref="AF34:AG35"/>
    <mergeCell ref="W32:Z33"/>
    <mergeCell ref="AA32:AE33"/>
    <mergeCell ref="AF32:AG33"/>
    <mergeCell ref="AH32:AM33"/>
    <mergeCell ref="A32:B33"/>
    <mergeCell ref="C32:F33"/>
    <mergeCell ref="G32:K33"/>
    <mergeCell ref="L32:M33"/>
    <mergeCell ref="N32:S33"/>
    <mergeCell ref="U32:V33"/>
    <mergeCell ref="A30:B31"/>
    <mergeCell ref="G30:K31"/>
    <mergeCell ref="L30:M31"/>
    <mergeCell ref="N30:S31"/>
    <mergeCell ref="U30:V31"/>
    <mergeCell ref="AA30:AE31"/>
    <mergeCell ref="AF30:AG31"/>
    <mergeCell ref="AH30:AM31"/>
    <mergeCell ref="AF28:AG29"/>
    <mergeCell ref="AH28:AM29"/>
    <mergeCell ref="A28:B29"/>
    <mergeCell ref="C28:F29"/>
    <mergeCell ref="G28:K29"/>
    <mergeCell ref="L28:M29"/>
    <mergeCell ref="N28:S29"/>
    <mergeCell ref="U28:V29"/>
    <mergeCell ref="W28:Z29"/>
    <mergeCell ref="AA28:AE29"/>
    <mergeCell ref="AA26:AE27"/>
    <mergeCell ref="AF26:AG27"/>
    <mergeCell ref="AH26:AM27"/>
    <mergeCell ref="A26:B27"/>
    <mergeCell ref="C26:F27"/>
    <mergeCell ref="G26:K27"/>
    <mergeCell ref="L26:M27"/>
    <mergeCell ref="N26:S27"/>
    <mergeCell ref="U26:V27"/>
    <mergeCell ref="W26:Z27"/>
    <mergeCell ref="W24:Z25"/>
    <mergeCell ref="AA24:AE25"/>
    <mergeCell ref="AF24:AG25"/>
    <mergeCell ref="AH24:AM25"/>
    <mergeCell ref="A24:B25"/>
    <mergeCell ref="C24:F25"/>
    <mergeCell ref="G24:K25"/>
    <mergeCell ref="L24:M25"/>
    <mergeCell ref="N24:S25"/>
    <mergeCell ref="U24:V25"/>
    <mergeCell ref="AH22:AM23"/>
    <mergeCell ref="A22:B23"/>
    <mergeCell ref="C22:F23"/>
    <mergeCell ref="G22:K23"/>
    <mergeCell ref="L22:M23"/>
    <mergeCell ref="N22:S23"/>
    <mergeCell ref="U22:V23"/>
    <mergeCell ref="W22:Z23"/>
    <mergeCell ref="AA22:AE23"/>
    <mergeCell ref="AF22:AG23"/>
    <mergeCell ref="AF20:AG21"/>
    <mergeCell ref="AH20:AM21"/>
    <mergeCell ref="A20:B21"/>
    <mergeCell ref="C20:F21"/>
    <mergeCell ref="G20:K21"/>
    <mergeCell ref="L20:M21"/>
    <mergeCell ref="N20:S21"/>
    <mergeCell ref="U20:V21"/>
    <mergeCell ref="W20:Z21"/>
    <mergeCell ref="AA20:AE21"/>
    <mergeCell ref="AA18:AE19"/>
    <mergeCell ref="AF18:AG19"/>
    <mergeCell ref="AH18:AM19"/>
    <mergeCell ref="A18:B19"/>
    <mergeCell ref="C18:F19"/>
    <mergeCell ref="G18:K19"/>
    <mergeCell ref="L18:M19"/>
    <mergeCell ref="N18:S19"/>
    <mergeCell ref="U18:V19"/>
    <mergeCell ref="W18:Z19"/>
    <mergeCell ref="W16:Z17"/>
    <mergeCell ref="AA16:AE17"/>
    <mergeCell ref="AF16:AG17"/>
    <mergeCell ref="AH16:AM17"/>
    <mergeCell ref="A16:B17"/>
    <mergeCell ref="C16:F17"/>
    <mergeCell ref="G16:K17"/>
    <mergeCell ref="L16:M17"/>
    <mergeCell ref="N16:S17"/>
    <mergeCell ref="U16:V17"/>
    <mergeCell ref="AH14:AM15"/>
    <mergeCell ref="A14:B15"/>
    <mergeCell ref="C14:F15"/>
    <mergeCell ref="G14:K15"/>
    <mergeCell ref="L14:M15"/>
    <mergeCell ref="N14:S15"/>
    <mergeCell ref="U14:V15"/>
    <mergeCell ref="W14:Z15"/>
    <mergeCell ref="AA14:AE15"/>
    <mergeCell ref="AF14:AG15"/>
    <mergeCell ref="AF12:AG13"/>
    <mergeCell ref="AH12:AM13"/>
    <mergeCell ref="A12:B13"/>
    <mergeCell ref="C12:F13"/>
    <mergeCell ref="G12:K13"/>
    <mergeCell ref="L12:M13"/>
    <mergeCell ref="N12:S13"/>
    <mergeCell ref="U12:V13"/>
    <mergeCell ref="W12:Z13"/>
    <mergeCell ref="AA12:AE13"/>
    <mergeCell ref="AA10:AE11"/>
    <mergeCell ref="AF10:AG11"/>
    <mergeCell ref="AH10:AM11"/>
    <mergeCell ref="A10:B11"/>
    <mergeCell ref="C10:F11"/>
    <mergeCell ref="G10:K11"/>
    <mergeCell ref="L10:M11"/>
    <mergeCell ref="N10:S11"/>
    <mergeCell ref="U10:V11"/>
    <mergeCell ref="W10:Z11"/>
    <mergeCell ref="W8:Z9"/>
    <mergeCell ref="AA8:AE9"/>
    <mergeCell ref="AF8:AG9"/>
    <mergeCell ref="AH8:AM9"/>
    <mergeCell ref="A8:B9"/>
    <mergeCell ref="C8:F9"/>
    <mergeCell ref="G8:K9"/>
    <mergeCell ref="L8:M9"/>
    <mergeCell ref="N8:S9"/>
    <mergeCell ref="U8:V9"/>
    <mergeCell ref="N6:S6"/>
    <mergeCell ref="AH6:AM6"/>
    <mergeCell ref="N7:P7"/>
    <mergeCell ref="AH7:AJ7"/>
    <mergeCell ref="W5:Z7"/>
    <mergeCell ref="AA5:AE7"/>
    <mergeCell ref="AF5:AG7"/>
    <mergeCell ref="AH5:AM5"/>
    <mergeCell ref="A3:B7"/>
    <mergeCell ref="C3:S4"/>
    <mergeCell ref="U3:V7"/>
    <mergeCell ref="W3:AM4"/>
    <mergeCell ref="C5:F7"/>
    <mergeCell ref="G5:K7"/>
    <mergeCell ref="L5:M7"/>
    <mergeCell ref="N5:S5"/>
  </mergeCells>
  <pageMargins left="0.42" right="0.3" top="0.39" bottom="0.3" header="0.3" footer="0.2"/>
  <pageSetup scale="62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G72"/>
  <sheetViews>
    <sheetView topLeftCell="A43" zoomScale="86" zoomScaleNormal="86" workbookViewId="0">
      <selection activeCell="A63" sqref="A63"/>
    </sheetView>
  </sheetViews>
  <sheetFormatPr defaultRowHeight="14.5" x14ac:dyDescent="0.35"/>
  <cols>
    <col min="1" max="2" width="2.6328125" customWidth="1"/>
    <col min="3" max="20" width="2.7265625" style="1" customWidth="1"/>
    <col min="21" max="40" width="2.7265625" customWidth="1"/>
    <col min="41" max="91" width="2.6328125" customWidth="1"/>
  </cols>
  <sheetData>
    <row r="1" spans="1:59" ht="15" customHeight="1" x14ac:dyDescent="0.35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59" ht="15" customHeight="1" x14ac:dyDescent="0.3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59" x14ac:dyDescent="0.35">
      <c r="A3" s="103" t="s">
        <v>0</v>
      </c>
      <c r="B3" s="105"/>
      <c r="C3" s="97" t="s">
        <v>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  <c r="U3" s="103" t="s">
        <v>0</v>
      </c>
      <c r="V3" s="105"/>
      <c r="W3" s="97" t="s">
        <v>2</v>
      </c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9"/>
      <c r="AO3" s="103" t="s">
        <v>0</v>
      </c>
      <c r="AP3" s="105"/>
      <c r="AQ3" s="97" t="s">
        <v>4</v>
      </c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9"/>
    </row>
    <row r="4" spans="1:59" x14ac:dyDescent="0.35">
      <c r="A4" s="131"/>
      <c r="B4" s="132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2"/>
      <c r="U4" s="131"/>
      <c r="V4" s="132"/>
      <c r="W4" s="100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2"/>
      <c r="AO4" s="131"/>
      <c r="AP4" s="132"/>
      <c r="AQ4" s="100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</row>
    <row r="5" spans="1:59" x14ac:dyDescent="0.35">
      <c r="A5" s="131"/>
      <c r="B5" s="132"/>
      <c r="C5" s="103" t="s">
        <v>18</v>
      </c>
      <c r="D5" s="104"/>
      <c r="E5" s="104"/>
      <c r="F5" s="105"/>
      <c r="G5" s="112" t="s">
        <v>16</v>
      </c>
      <c r="H5" s="113"/>
      <c r="I5" s="113"/>
      <c r="J5" s="113"/>
      <c r="K5" s="113"/>
      <c r="L5" s="103" t="s">
        <v>1</v>
      </c>
      <c r="M5" s="105"/>
      <c r="N5" s="103" t="s">
        <v>3</v>
      </c>
      <c r="O5" s="104"/>
      <c r="P5" s="104"/>
      <c r="Q5" s="104"/>
      <c r="R5" s="104"/>
      <c r="S5" s="105"/>
      <c r="U5" s="131"/>
      <c r="V5" s="132"/>
      <c r="W5" s="103" t="s">
        <v>18</v>
      </c>
      <c r="X5" s="104"/>
      <c r="Y5" s="104"/>
      <c r="Z5" s="105"/>
      <c r="AA5" s="112" t="s">
        <v>16</v>
      </c>
      <c r="AB5" s="113"/>
      <c r="AC5" s="113"/>
      <c r="AD5" s="113"/>
      <c r="AE5" s="113"/>
      <c r="AF5" s="103" t="s">
        <v>1</v>
      </c>
      <c r="AG5" s="105"/>
      <c r="AH5" s="103" t="s">
        <v>3</v>
      </c>
      <c r="AI5" s="104"/>
      <c r="AJ5" s="104"/>
      <c r="AK5" s="104"/>
      <c r="AL5" s="104"/>
      <c r="AM5" s="105"/>
      <c r="AO5" s="131"/>
      <c r="AP5" s="132"/>
      <c r="AQ5" s="103" t="s">
        <v>18</v>
      </c>
      <c r="AR5" s="104"/>
      <c r="AS5" s="104"/>
      <c r="AT5" s="105"/>
      <c r="AU5" s="112" t="s">
        <v>16</v>
      </c>
      <c r="AV5" s="113"/>
      <c r="AW5" s="113"/>
      <c r="AX5" s="113"/>
      <c r="AY5" s="113"/>
      <c r="AZ5" s="103" t="s">
        <v>1</v>
      </c>
      <c r="BA5" s="105"/>
      <c r="BB5" s="103" t="s">
        <v>3</v>
      </c>
      <c r="BC5" s="104"/>
      <c r="BD5" s="104"/>
      <c r="BE5" s="104"/>
      <c r="BF5" s="104"/>
      <c r="BG5" s="105"/>
    </row>
    <row r="6" spans="1:59" x14ac:dyDescent="0.35">
      <c r="A6" s="131"/>
      <c r="B6" s="132"/>
      <c r="C6" s="131"/>
      <c r="D6" s="138"/>
      <c r="E6" s="138"/>
      <c r="F6" s="132"/>
      <c r="G6" s="139"/>
      <c r="H6" s="140"/>
      <c r="I6" s="140"/>
      <c r="J6" s="140"/>
      <c r="K6" s="140"/>
      <c r="L6" s="131"/>
      <c r="M6" s="132"/>
      <c r="N6" s="131" t="s">
        <v>15</v>
      </c>
      <c r="O6" s="138"/>
      <c r="P6" s="138"/>
      <c r="Q6" s="138"/>
      <c r="R6" s="138"/>
      <c r="S6" s="132"/>
      <c r="U6" s="131"/>
      <c r="V6" s="132"/>
      <c r="W6" s="131"/>
      <c r="X6" s="138"/>
      <c r="Y6" s="138"/>
      <c r="Z6" s="132"/>
      <c r="AA6" s="139"/>
      <c r="AB6" s="140"/>
      <c r="AC6" s="140"/>
      <c r="AD6" s="140"/>
      <c r="AE6" s="140"/>
      <c r="AF6" s="131"/>
      <c r="AG6" s="132"/>
      <c r="AH6" s="131" t="s">
        <v>15</v>
      </c>
      <c r="AI6" s="138"/>
      <c r="AJ6" s="138"/>
      <c r="AK6" s="138"/>
      <c r="AL6" s="138"/>
      <c r="AM6" s="132"/>
      <c r="AO6" s="131"/>
      <c r="AP6" s="132"/>
      <c r="AQ6" s="131"/>
      <c r="AR6" s="138"/>
      <c r="AS6" s="138"/>
      <c r="AT6" s="132"/>
      <c r="AU6" s="139"/>
      <c r="AV6" s="140"/>
      <c r="AW6" s="140"/>
      <c r="AX6" s="140"/>
      <c r="AY6" s="140"/>
      <c r="AZ6" s="131"/>
      <c r="BA6" s="132"/>
      <c r="BB6" s="131" t="s">
        <v>15</v>
      </c>
      <c r="BC6" s="138"/>
      <c r="BD6" s="138"/>
      <c r="BE6" s="138"/>
      <c r="BF6" s="138"/>
      <c r="BG6" s="132"/>
    </row>
    <row r="7" spans="1:59" ht="21" x14ac:dyDescent="0.35">
      <c r="A7" s="106"/>
      <c r="B7" s="108"/>
      <c r="C7" s="106"/>
      <c r="D7" s="107"/>
      <c r="E7" s="107"/>
      <c r="F7" s="108"/>
      <c r="G7" s="114"/>
      <c r="H7" s="115"/>
      <c r="I7" s="115"/>
      <c r="J7" s="115"/>
      <c r="K7" s="115"/>
      <c r="L7" s="106"/>
      <c r="M7" s="108"/>
      <c r="N7" s="141">
        <v>4</v>
      </c>
      <c r="O7" s="142"/>
      <c r="P7" s="142"/>
      <c r="Q7" s="30" t="s">
        <v>1</v>
      </c>
      <c r="R7" s="30"/>
      <c r="S7" s="31"/>
      <c r="U7" s="106"/>
      <c r="V7" s="108"/>
      <c r="W7" s="106"/>
      <c r="X7" s="107"/>
      <c r="Y7" s="107"/>
      <c r="Z7" s="108"/>
      <c r="AA7" s="114"/>
      <c r="AB7" s="115"/>
      <c r="AC7" s="115"/>
      <c r="AD7" s="115"/>
      <c r="AE7" s="115"/>
      <c r="AF7" s="106"/>
      <c r="AG7" s="108"/>
      <c r="AH7" s="141">
        <v>4</v>
      </c>
      <c r="AI7" s="142"/>
      <c r="AJ7" s="142"/>
      <c r="AK7" s="30" t="s">
        <v>1</v>
      </c>
      <c r="AL7" s="30"/>
      <c r="AM7" s="31"/>
      <c r="AO7" s="106"/>
      <c r="AP7" s="108"/>
      <c r="AQ7" s="106"/>
      <c r="AR7" s="107"/>
      <c r="AS7" s="107"/>
      <c r="AT7" s="108"/>
      <c r="AU7" s="114"/>
      <c r="AV7" s="115"/>
      <c r="AW7" s="115"/>
      <c r="AX7" s="115"/>
      <c r="AY7" s="115"/>
      <c r="AZ7" s="106"/>
      <c r="BA7" s="108"/>
      <c r="BB7" s="141">
        <v>4</v>
      </c>
      <c r="BC7" s="142"/>
      <c r="BD7" s="142"/>
      <c r="BE7" s="30" t="s">
        <v>1</v>
      </c>
      <c r="BF7" s="30"/>
      <c r="BG7" s="31"/>
    </row>
    <row r="8" spans="1:59" ht="12" customHeight="1" x14ac:dyDescent="0.35">
      <c r="A8" s="37">
        <v>1</v>
      </c>
      <c r="B8" s="38"/>
      <c r="C8" s="41">
        <v>150000</v>
      </c>
      <c r="D8" s="42"/>
      <c r="E8" s="42"/>
      <c r="F8" s="38"/>
      <c r="G8" s="41">
        <f>C8*(L8/100)</f>
        <v>16500</v>
      </c>
      <c r="H8" s="46"/>
      <c r="I8" s="46"/>
      <c r="J8" s="46"/>
      <c r="K8" s="47"/>
      <c r="L8" s="37">
        <v>11</v>
      </c>
      <c r="M8" s="38"/>
      <c r="N8" s="41">
        <v>0</v>
      </c>
      <c r="O8" s="46"/>
      <c r="P8" s="46"/>
      <c r="Q8" s="46"/>
      <c r="R8" s="46"/>
      <c r="S8" s="47"/>
      <c r="U8" s="37">
        <v>1</v>
      </c>
      <c r="V8" s="38"/>
      <c r="W8" s="41">
        <v>80000</v>
      </c>
      <c r="X8" s="42"/>
      <c r="Y8" s="42"/>
      <c r="Z8" s="38"/>
      <c r="AA8" s="41">
        <f>W8*(AF8/100)</f>
        <v>13600.000000000002</v>
      </c>
      <c r="AB8" s="46"/>
      <c r="AC8" s="46"/>
      <c r="AD8" s="46"/>
      <c r="AE8" s="47"/>
      <c r="AF8" s="37">
        <v>17</v>
      </c>
      <c r="AG8" s="38"/>
      <c r="AH8" s="41">
        <v>0</v>
      </c>
      <c r="AI8" s="46"/>
      <c r="AJ8" s="46"/>
      <c r="AK8" s="46"/>
      <c r="AL8" s="46"/>
      <c r="AM8" s="47"/>
      <c r="AO8" s="37">
        <v>1</v>
      </c>
      <c r="AP8" s="38"/>
      <c r="AQ8" s="41">
        <v>2400</v>
      </c>
      <c r="AR8" s="42"/>
      <c r="AS8" s="42"/>
      <c r="AT8" s="38"/>
      <c r="AU8" s="41">
        <f>AQ8*(AZ8/100)</f>
        <v>480</v>
      </c>
      <c r="AV8" s="46"/>
      <c r="AW8" s="46"/>
      <c r="AX8" s="46"/>
      <c r="AY8" s="47"/>
      <c r="AZ8" s="37">
        <v>20</v>
      </c>
      <c r="BA8" s="38"/>
      <c r="BB8" s="41">
        <v>0</v>
      </c>
      <c r="BC8" s="46"/>
      <c r="BD8" s="46"/>
      <c r="BE8" s="46"/>
      <c r="BF8" s="46"/>
      <c r="BG8" s="47"/>
    </row>
    <row r="9" spans="1:59" ht="12" customHeight="1" x14ac:dyDescent="0.35">
      <c r="A9" s="39"/>
      <c r="B9" s="40"/>
      <c r="C9" s="43"/>
      <c r="D9" s="44"/>
      <c r="E9" s="44"/>
      <c r="F9" s="45"/>
      <c r="G9" s="48"/>
      <c r="H9" s="49"/>
      <c r="I9" s="49"/>
      <c r="J9" s="49"/>
      <c r="K9" s="50"/>
      <c r="L9" s="43"/>
      <c r="M9" s="45"/>
      <c r="N9" s="48"/>
      <c r="O9" s="49"/>
      <c r="P9" s="49"/>
      <c r="Q9" s="49"/>
      <c r="R9" s="49"/>
      <c r="S9" s="50"/>
      <c r="U9" s="39"/>
      <c r="V9" s="40"/>
      <c r="W9" s="43"/>
      <c r="X9" s="44"/>
      <c r="Y9" s="44"/>
      <c r="Z9" s="45"/>
      <c r="AA9" s="48"/>
      <c r="AB9" s="49"/>
      <c r="AC9" s="49"/>
      <c r="AD9" s="49"/>
      <c r="AE9" s="50"/>
      <c r="AF9" s="43"/>
      <c r="AG9" s="45"/>
      <c r="AH9" s="48"/>
      <c r="AI9" s="49"/>
      <c r="AJ9" s="49"/>
      <c r="AK9" s="49"/>
      <c r="AL9" s="49"/>
      <c r="AM9" s="50"/>
      <c r="AO9" s="39"/>
      <c r="AP9" s="40"/>
      <c r="AQ9" s="43"/>
      <c r="AR9" s="44"/>
      <c r="AS9" s="44"/>
      <c r="AT9" s="45"/>
      <c r="AU9" s="48"/>
      <c r="AV9" s="49"/>
      <c r="AW9" s="49"/>
      <c r="AX9" s="49"/>
      <c r="AY9" s="50"/>
      <c r="AZ9" s="43"/>
      <c r="BA9" s="45"/>
      <c r="BB9" s="48"/>
      <c r="BC9" s="49"/>
      <c r="BD9" s="49"/>
      <c r="BE9" s="49"/>
      <c r="BF9" s="49"/>
      <c r="BG9" s="50"/>
    </row>
    <row r="10" spans="1:59" ht="12" customHeight="1" x14ac:dyDescent="0.35">
      <c r="A10" s="57">
        <v>2</v>
      </c>
      <c r="B10" s="58"/>
      <c r="C10" s="61">
        <f>C8</f>
        <v>150000</v>
      </c>
      <c r="D10" s="62"/>
      <c r="E10" s="62"/>
      <c r="F10" s="63"/>
      <c r="G10" s="67">
        <f>C10*(L10/100)</f>
        <v>16500</v>
      </c>
      <c r="H10" s="68"/>
      <c r="I10" s="68"/>
      <c r="J10" s="68"/>
      <c r="K10" s="69"/>
      <c r="L10" s="57">
        <v>11</v>
      </c>
      <c r="M10" s="58"/>
      <c r="N10" s="67">
        <f>G8*(N7/100)+(G8+G10)</f>
        <v>33660</v>
      </c>
      <c r="O10" s="68"/>
      <c r="P10" s="68"/>
      <c r="Q10" s="68"/>
      <c r="R10" s="68"/>
      <c r="S10" s="69"/>
      <c r="U10" s="57">
        <v>2</v>
      </c>
      <c r="V10" s="58"/>
      <c r="W10" s="61">
        <f>W8</f>
        <v>80000</v>
      </c>
      <c r="X10" s="62"/>
      <c r="Y10" s="62"/>
      <c r="Z10" s="63"/>
      <c r="AA10" s="67">
        <f>W10*(AF10/100)</f>
        <v>13600.000000000002</v>
      </c>
      <c r="AB10" s="68"/>
      <c r="AC10" s="68"/>
      <c r="AD10" s="68"/>
      <c r="AE10" s="69"/>
      <c r="AF10" s="57">
        <v>17</v>
      </c>
      <c r="AG10" s="58"/>
      <c r="AH10" s="67">
        <f>AA8*(AH7/100)+(AA8+AA10)</f>
        <v>27744.000000000004</v>
      </c>
      <c r="AI10" s="68"/>
      <c r="AJ10" s="68"/>
      <c r="AK10" s="68"/>
      <c r="AL10" s="68"/>
      <c r="AM10" s="69"/>
      <c r="AO10" s="57">
        <v>2</v>
      </c>
      <c r="AP10" s="58"/>
      <c r="AQ10" s="61">
        <f>AQ8</f>
        <v>2400</v>
      </c>
      <c r="AR10" s="62"/>
      <c r="AS10" s="62"/>
      <c r="AT10" s="63"/>
      <c r="AU10" s="67">
        <f>AQ10*(AZ10/100)</f>
        <v>480</v>
      </c>
      <c r="AV10" s="68"/>
      <c r="AW10" s="68"/>
      <c r="AX10" s="68"/>
      <c r="AY10" s="69"/>
      <c r="AZ10" s="57">
        <v>20</v>
      </c>
      <c r="BA10" s="58"/>
      <c r="BB10" s="67">
        <f>AU8*(BB7/100)+(AU8+AU10)</f>
        <v>979.2</v>
      </c>
      <c r="BC10" s="68"/>
      <c r="BD10" s="68"/>
      <c r="BE10" s="68"/>
      <c r="BF10" s="68"/>
      <c r="BG10" s="69"/>
    </row>
    <row r="11" spans="1:59" ht="12" customHeight="1" x14ac:dyDescent="0.35">
      <c r="A11" s="59"/>
      <c r="B11" s="60"/>
      <c r="C11" s="64"/>
      <c r="D11" s="65"/>
      <c r="E11" s="65"/>
      <c r="F11" s="66"/>
      <c r="G11" s="70"/>
      <c r="H11" s="71"/>
      <c r="I11" s="71"/>
      <c r="J11" s="71"/>
      <c r="K11" s="72"/>
      <c r="L11" s="73"/>
      <c r="M11" s="74"/>
      <c r="N11" s="70"/>
      <c r="O11" s="71"/>
      <c r="P11" s="71"/>
      <c r="Q11" s="71"/>
      <c r="R11" s="71"/>
      <c r="S11" s="72"/>
      <c r="U11" s="59"/>
      <c r="V11" s="60"/>
      <c r="W11" s="64"/>
      <c r="X11" s="65"/>
      <c r="Y11" s="65"/>
      <c r="Z11" s="66"/>
      <c r="AA11" s="70"/>
      <c r="AB11" s="71"/>
      <c r="AC11" s="71"/>
      <c r="AD11" s="71"/>
      <c r="AE11" s="72"/>
      <c r="AF11" s="73"/>
      <c r="AG11" s="74"/>
      <c r="AH11" s="70"/>
      <c r="AI11" s="71"/>
      <c r="AJ11" s="71"/>
      <c r="AK11" s="71"/>
      <c r="AL11" s="71"/>
      <c r="AM11" s="72"/>
      <c r="AO11" s="59"/>
      <c r="AP11" s="60"/>
      <c r="AQ11" s="64"/>
      <c r="AR11" s="65"/>
      <c r="AS11" s="65"/>
      <c r="AT11" s="66"/>
      <c r="AU11" s="70"/>
      <c r="AV11" s="71"/>
      <c r="AW11" s="71"/>
      <c r="AX11" s="71"/>
      <c r="AY11" s="72"/>
      <c r="AZ11" s="73"/>
      <c r="BA11" s="74"/>
      <c r="BB11" s="70"/>
      <c r="BC11" s="71"/>
      <c r="BD11" s="71"/>
      <c r="BE11" s="71"/>
      <c r="BF11" s="71"/>
      <c r="BG11" s="72"/>
    </row>
    <row r="12" spans="1:59" ht="12" customHeight="1" x14ac:dyDescent="0.35">
      <c r="A12" s="37">
        <v>3</v>
      </c>
      <c r="B12" s="38"/>
      <c r="C12" s="51">
        <f>C8</f>
        <v>150000</v>
      </c>
      <c r="D12" s="52"/>
      <c r="E12" s="52"/>
      <c r="F12" s="53"/>
      <c r="G12" s="41">
        <f t="shared" ref="G12" si="0">C12*(L12/100)</f>
        <v>16500</v>
      </c>
      <c r="H12" s="46"/>
      <c r="I12" s="46"/>
      <c r="J12" s="46"/>
      <c r="K12" s="47"/>
      <c r="L12" s="37">
        <v>11</v>
      </c>
      <c r="M12" s="38"/>
      <c r="N12" s="41">
        <f>N10*(N7/100)+N10+G12</f>
        <v>51506.400000000001</v>
      </c>
      <c r="O12" s="46"/>
      <c r="P12" s="46"/>
      <c r="Q12" s="46"/>
      <c r="R12" s="46"/>
      <c r="S12" s="47"/>
      <c r="U12" s="37">
        <v>3</v>
      </c>
      <c r="V12" s="38"/>
      <c r="W12" s="51">
        <f>W8</f>
        <v>80000</v>
      </c>
      <c r="X12" s="52"/>
      <c r="Y12" s="52"/>
      <c r="Z12" s="53"/>
      <c r="AA12" s="41">
        <f t="shared" ref="AA12" si="1">W12*(AF12/100)</f>
        <v>13600.000000000002</v>
      </c>
      <c r="AB12" s="46"/>
      <c r="AC12" s="46"/>
      <c r="AD12" s="46"/>
      <c r="AE12" s="47"/>
      <c r="AF12" s="37">
        <v>17</v>
      </c>
      <c r="AG12" s="38"/>
      <c r="AH12" s="41">
        <f>AH10*(AH7/100)+AH10+AA12</f>
        <v>42453.760000000002</v>
      </c>
      <c r="AI12" s="46"/>
      <c r="AJ12" s="46"/>
      <c r="AK12" s="46"/>
      <c r="AL12" s="46"/>
      <c r="AM12" s="47"/>
      <c r="AO12" s="37">
        <v>3</v>
      </c>
      <c r="AP12" s="38"/>
      <c r="AQ12" s="51">
        <f>AQ8</f>
        <v>2400</v>
      </c>
      <c r="AR12" s="52"/>
      <c r="AS12" s="52"/>
      <c r="AT12" s="53"/>
      <c r="AU12" s="41">
        <f t="shared" ref="AU12" si="2">AQ12*(AZ12/100)</f>
        <v>480</v>
      </c>
      <c r="AV12" s="46"/>
      <c r="AW12" s="46"/>
      <c r="AX12" s="46"/>
      <c r="AY12" s="47"/>
      <c r="AZ12" s="37">
        <v>20</v>
      </c>
      <c r="BA12" s="38"/>
      <c r="BB12" s="41">
        <f>BB10*(BB7/100)+BB10+AU12</f>
        <v>1498.3679999999999</v>
      </c>
      <c r="BC12" s="46"/>
      <c r="BD12" s="46"/>
      <c r="BE12" s="46"/>
      <c r="BF12" s="46"/>
      <c r="BG12" s="47"/>
    </row>
    <row r="13" spans="1:59" ht="12" customHeight="1" x14ac:dyDescent="0.35">
      <c r="A13" s="39"/>
      <c r="B13" s="40"/>
      <c r="C13" s="54"/>
      <c r="D13" s="55"/>
      <c r="E13" s="55"/>
      <c r="F13" s="56"/>
      <c r="G13" s="48"/>
      <c r="H13" s="49"/>
      <c r="I13" s="49"/>
      <c r="J13" s="49"/>
      <c r="K13" s="50"/>
      <c r="L13" s="43"/>
      <c r="M13" s="45"/>
      <c r="N13" s="48"/>
      <c r="O13" s="49"/>
      <c r="P13" s="49"/>
      <c r="Q13" s="49"/>
      <c r="R13" s="49"/>
      <c r="S13" s="50"/>
      <c r="U13" s="39"/>
      <c r="V13" s="40"/>
      <c r="W13" s="54"/>
      <c r="X13" s="55"/>
      <c r="Y13" s="55"/>
      <c r="Z13" s="56"/>
      <c r="AA13" s="48"/>
      <c r="AB13" s="49"/>
      <c r="AC13" s="49"/>
      <c r="AD13" s="49"/>
      <c r="AE13" s="50"/>
      <c r="AF13" s="43"/>
      <c r="AG13" s="45"/>
      <c r="AH13" s="48"/>
      <c r="AI13" s="49"/>
      <c r="AJ13" s="49"/>
      <c r="AK13" s="49"/>
      <c r="AL13" s="49"/>
      <c r="AM13" s="50"/>
      <c r="AO13" s="39"/>
      <c r="AP13" s="40"/>
      <c r="AQ13" s="54"/>
      <c r="AR13" s="55"/>
      <c r="AS13" s="55"/>
      <c r="AT13" s="56"/>
      <c r="AU13" s="48"/>
      <c r="AV13" s="49"/>
      <c r="AW13" s="49"/>
      <c r="AX13" s="49"/>
      <c r="AY13" s="50"/>
      <c r="AZ13" s="43"/>
      <c r="BA13" s="45"/>
      <c r="BB13" s="48"/>
      <c r="BC13" s="49"/>
      <c r="BD13" s="49"/>
      <c r="BE13" s="49"/>
      <c r="BF13" s="49"/>
      <c r="BG13" s="50"/>
    </row>
    <row r="14" spans="1:59" ht="12" customHeight="1" x14ac:dyDescent="0.35">
      <c r="A14" s="57">
        <v>4</v>
      </c>
      <c r="B14" s="58"/>
      <c r="C14" s="61">
        <f>C8</f>
        <v>150000</v>
      </c>
      <c r="D14" s="62"/>
      <c r="E14" s="62"/>
      <c r="F14" s="63"/>
      <c r="G14" s="67">
        <f t="shared" ref="G14" si="3">C14*(L14/100)</f>
        <v>16500</v>
      </c>
      <c r="H14" s="68"/>
      <c r="I14" s="68"/>
      <c r="J14" s="68"/>
      <c r="K14" s="69"/>
      <c r="L14" s="57">
        <v>11</v>
      </c>
      <c r="M14" s="58"/>
      <c r="N14" s="67">
        <f>N12*(N7/100)+N12+G14</f>
        <v>70066.656000000003</v>
      </c>
      <c r="O14" s="68"/>
      <c r="P14" s="68"/>
      <c r="Q14" s="68"/>
      <c r="R14" s="68"/>
      <c r="S14" s="69"/>
      <c r="U14" s="57">
        <v>4</v>
      </c>
      <c r="V14" s="58"/>
      <c r="W14" s="61">
        <f>W8</f>
        <v>80000</v>
      </c>
      <c r="X14" s="62"/>
      <c r="Y14" s="62"/>
      <c r="Z14" s="63"/>
      <c r="AA14" s="67">
        <f t="shared" ref="AA14" si="4">W14*(AF14/100)</f>
        <v>13600.000000000002</v>
      </c>
      <c r="AB14" s="68"/>
      <c r="AC14" s="68"/>
      <c r="AD14" s="68"/>
      <c r="AE14" s="69"/>
      <c r="AF14" s="57">
        <v>17</v>
      </c>
      <c r="AG14" s="58"/>
      <c r="AH14" s="67">
        <f>AH12*(AH7/100)+AH12+AA14</f>
        <v>57751.910400000001</v>
      </c>
      <c r="AI14" s="68"/>
      <c r="AJ14" s="68"/>
      <c r="AK14" s="68"/>
      <c r="AL14" s="68"/>
      <c r="AM14" s="69"/>
      <c r="AO14" s="57">
        <v>4</v>
      </c>
      <c r="AP14" s="58"/>
      <c r="AQ14" s="61">
        <f>AQ8</f>
        <v>2400</v>
      </c>
      <c r="AR14" s="62"/>
      <c r="AS14" s="62"/>
      <c r="AT14" s="63"/>
      <c r="AU14" s="67">
        <f t="shared" ref="AU14" si="5">AQ14*(AZ14/100)</f>
        <v>480</v>
      </c>
      <c r="AV14" s="68"/>
      <c r="AW14" s="68"/>
      <c r="AX14" s="68"/>
      <c r="AY14" s="69"/>
      <c r="AZ14" s="57">
        <v>20</v>
      </c>
      <c r="BA14" s="58"/>
      <c r="BB14" s="67">
        <f>BB12*(BB7/100)+BB12+AU14</f>
        <v>2038.3027199999999</v>
      </c>
      <c r="BC14" s="68"/>
      <c r="BD14" s="68"/>
      <c r="BE14" s="68"/>
      <c r="BF14" s="68"/>
      <c r="BG14" s="69"/>
    </row>
    <row r="15" spans="1:59" ht="12" customHeight="1" x14ac:dyDescent="0.35">
      <c r="A15" s="59"/>
      <c r="B15" s="60"/>
      <c r="C15" s="64"/>
      <c r="D15" s="65"/>
      <c r="E15" s="65"/>
      <c r="F15" s="66"/>
      <c r="G15" s="70"/>
      <c r="H15" s="71"/>
      <c r="I15" s="71"/>
      <c r="J15" s="71"/>
      <c r="K15" s="72"/>
      <c r="L15" s="73"/>
      <c r="M15" s="74"/>
      <c r="N15" s="70"/>
      <c r="O15" s="71"/>
      <c r="P15" s="71"/>
      <c r="Q15" s="71"/>
      <c r="R15" s="71"/>
      <c r="S15" s="72"/>
      <c r="U15" s="59"/>
      <c r="V15" s="60"/>
      <c r="W15" s="64"/>
      <c r="X15" s="65"/>
      <c r="Y15" s="65"/>
      <c r="Z15" s="66"/>
      <c r="AA15" s="70"/>
      <c r="AB15" s="71"/>
      <c r="AC15" s="71"/>
      <c r="AD15" s="71"/>
      <c r="AE15" s="72"/>
      <c r="AF15" s="73"/>
      <c r="AG15" s="74"/>
      <c r="AH15" s="70"/>
      <c r="AI15" s="71"/>
      <c r="AJ15" s="71"/>
      <c r="AK15" s="71"/>
      <c r="AL15" s="71"/>
      <c r="AM15" s="72"/>
      <c r="AO15" s="59"/>
      <c r="AP15" s="60"/>
      <c r="AQ15" s="64"/>
      <c r="AR15" s="65"/>
      <c r="AS15" s="65"/>
      <c r="AT15" s="66"/>
      <c r="AU15" s="70"/>
      <c r="AV15" s="71"/>
      <c r="AW15" s="71"/>
      <c r="AX15" s="71"/>
      <c r="AY15" s="72"/>
      <c r="AZ15" s="73"/>
      <c r="BA15" s="74"/>
      <c r="BB15" s="70"/>
      <c r="BC15" s="71"/>
      <c r="BD15" s="71"/>
      <c r="BE15" s="71"/>
      <c r="BF15" s="71"/>
      <c r="BG15" s="72"/>
    </row>
    <row r="16" spans="1:59" ht="12" customHeight="1" x14ac:dyDescent="0.35">
      <c r="A16" s="37">
        <v>5</v>
      </c>
      <c r="B16" s="38"/>
      <c r="C16" s="51">
        <f>C8</f>
        <v>150000</v>
      </c>
      <c r="D16" s="52"/>
      <c r="E16" s="52"/>
      <c r="F16" s="53"/>
      <c r="G16" s="41">
        <f>C16*(L16/100)</f>
        <v>16500</v>
      </c>
      <c r="H16" s="46"/>
      <c r="I16" s="46"/>
      <c r="J16" s="46"/>
      <c r="K16" s="47"/>
      <c r="L16" s="37">
        <v>11</v>
      </c>
      <c r="M16" s="38"/>
      <c r="N16" s="41">
        <f>N14*(N7/100)+N14+G16</f>
        <v>89369.322240000009</v>
      </c>
      <c r="O16" s="46"/>
      <c r="P16" s="46"/>
      <c r="Q16" s="46"/>
      <c r="R16" s="46"/>
      <c r="S16" s="47"/>
      <c r="U16" s="37">
        <v>5</v>
      </c>
      <c r="V16" s="38"/>
      <c r="W16" s="51">
        <f>W8</f>
        <v>80000</v>
      </c>
      <c r="X16" s="52"/>
      <c r="Y16" s="52"/>
      <c r="Z16" s="53"/>
      <c r="AA16" s="41">
        <f>W16*(AF16/100)</f>
        <v>13600.000000000002</v>
      </c>
      <c r="AB16" s="46"/>
      <c r="AC16" s="46"/>
      <c r="AD16" s="46"/>
      <c r="AE16" s="47"/>
      <c r="AF16" s="37">
        <v>17</v>
      </c>
      <c r="AG16" s="38"/>
      <c r="AH16" s="41">
        <f>AH14*(AH7/100)+AH14+AA16</f>
        <v>73661.986816000004</v>
      </c>
      <c r="AI16" s="46"/>
      <c r="AJ16" s="46"/>
      <c r="AK16" s="46"/>
      <c r="AL16" s="46"/>
      <c r="AM16" s="47"/>
      <c r="AO16" s="37">
        <v>5</v>
      </c>
      <c r="AP16" s="38"/>
      <c r="AQ16" s="51">
        <f>AQ8</f>
        <v>2400</v>
      </c>
      <c r="AR16" s="52"/>
      <c r="AS16" s="52"/>
      <c r="AT16" s="53"/>
      <c r="AU16" s="41">
        <f>AQ16*(AZ16/100)</f>
        <v>480</v>
      </c>
      <c r="AV16" s="46"/>
      <c r="AW16" s="46"/>
      <c r="AX16" s="46"/>
      <c r="AY16" s="47"/>
      <c r="AZ16" s="37">
        <v>20</v>
      </c>
      <c r="BA16" s="38"/>
      <c r="BB16" s="41">
        <f>BB14*(BB7/100)+BB14+AU16</f>
        <v>2599.8348287999997</v>
      </c>
      <c r="BC16" s="46"/>
      <c r="BD16" s="46"/>
      <c r="BE16" s="46"/>
      <c r="BF16" s="46"/>
      <c r="BG16" s="47"/>
    </row>
    <row r="17" spans="1:59" ht="12" customHeight="1" x14ac:dyDescent="0.35">
      <c r="A17" s="39"/>
      <c r="B17" s="40"/>
      <c r="C17" s="54"/>
      <c r="D17" s="55"/>
      <c r="E17" s="55"/>
      <c r="F17" s="56"/>
      <c r="G17" s="48"/>
      <c r="H17" s="49"/>
      <c r="I17" s="49"/>
      <c r="J17" s="49"/>
      <c r="K17" s="50"/>
      <c r="L17" s="43"/>
      <c r="M17" s="45"/>
      <c r="N17" s="48"/>
      <c r="O17" s="49"/>
      <c r="P17" s="49"/>
      <c r="Q17" s="49"/>
      <c r="R17" s="49"/>
      <c r="S17" s="50"/>
      <c r="U17" s="39"/>
      <c r="V17" s="40"/>
      <c r="W17" s="54"/>
      <c r="X17" s="55"/>
      <c r="Y17" s="55"/>
      <c r="Z17" s="56"/>
      <c r="AA17" s="48"/>
      <c r="AB17" s="49"/>
      <c r="AC17" s="49"/>
      <c r="AD17" s="49"/>
      <c r="AE17" s="50"/>
      <c r="AF17" s="43"/>
      <c r="AG17" s="45"/>
      <c r="AH17" s="48"/>
      <c r="AI17" s="49"/>
      <c r="AJ17" s="49"/>
      <c r="AK17" s="49"/>
      <c r="AL17" s="49"/>
      <c r="AM17" s="50"/>
      <c r="AO17" s="39"/>
      <c r="AP17" s="40"/>
      <c r="AQ17" s="54"/>
      <c r="AR17" s="55"/>
      <c r="AS17" s="55"/>
      <c r="AT17" s="56"/>
      <c r="AU17" s="48"/>
      <c r="AV17" s="49"/>
      <c r="AW17" s="49"/>
      <c r="AX17" s="49"/>
      <c r="AY17" s="50"/>
      <c r="AZ17" s="43"/>
      <c r="BA17" s="45"/>
      <c r="BB17" s="48"/>
      <c r="BC17" s="49"/>
      <c r="BD17" s="49"/>
      <c r="BE17" s="49"/>
      <c r="BF17" s="49"/>
      <c r="BG17" s="50"/>
    </row>
    <row r="18" spans="1:59" ht="12" customHeight="1" x14ac:dyDescent="0.35">
      <c r="A18" s="57">
        <v>6</v>
      </c>
      <c r="B18" s="58"/>
      <c r="C18" s="75">
        <f>SUM(C8:F16)</f>
        <v>750000</v>
      </c>
      <c r="D18" s="76"/>
      <c r="E18" s="76"/>
      <c r="F18" s="77"/>
      <c r="G18" s="67">
        <f>C8*(L18/100)</f>
        <v>16500</v>
      </c>
      <c r="H18" s="68"/>
      <c r="I18" s="68"/>
      <c r="J18" s="68"/>
      <c r="K18" s="69"/>
      <c r="L18" s="57">
        <v>11</v>
      </c>
      <c r="M18" s="58"/>
      <c r="N18" s="67">
        <f>N16*(N7/100)+N16+G18</f>
        <v>109444.09512960001</v>
      </c>
      <c r="O18" s="68"/>
      <c r="P18" s="68"/>
      <c r="Q18" s="68"/>
      <c r="R18" s="68"/>
      <c r="S18" s="69"/>
      <c r="U18" s="57">
        <v>6</v>
      </c>
      <c r="V18" s="58"/>
      <c r="W18" s="61">
        <f>W8</f>
        <v>80000</v>
      </c>
      <c r="X18" s="62"/>
      <c r="Y18" s="62"/>
      <c r="Z18" s="63"/>
      <c r="AA18" s="67">
        <f>W8*(AF18/100)</f>
        <v>13600.000000000002</v>
      </c>
      <c r="AB18" s="68"/>
      <c r="AC18" s="68"/>
      <c r="AD18" s="68"/>
      <c r="AE18" s="69"/>
      <c r="AF18" s="57">
        <v>17</v>
      </c>
      <c r="AG18" s="58"/>
      <c r="AH18" s="67">
        <f>AH16*(AH7/100)+AH16+AA18</f>
        <v>90208.466288640004</v>
      </c>
      <c r="AI18" s="68"/>
      <c r="AJ18" s="68"/>
      <c r="AK18" s="68"/>
      <c r="AL18" s="68"/>
      <c r="AM18" s="69"/>
      <c r="AO18" s="57">
        <v>6</v>
      </c>
      <c r="AP18" s="58"/>
      <c r="AQ18" s="143">
        <f>AQ8</f>
        <v>2400</v>
      </c>
      <c r="AR18" s="144"/>
      <c r="AS18" s="144"/>
      <c r="AT18" s="145"/>
      <c r="AU18" s="67">
        <f>AQ8*(AZ18/100)</f>
        <v>480</v>
      </c>
      <c r="AV18" s="68"/>
      <c r="AW18" s="68"/>
      <c r="AX18" s="68"/>
      <c r="AY18" s="69"/>
      <c r="AZ18" s="57">
        <v>20</v>
      </c>
      <c r="BA18" s="58"/>
      <c r="BB18" s="67">
        <f>BB16*(BB7/100)+BB16+AU18</f>
        <v>3183.8282219519997</v>
      </c>
      <c r="BC18" s="68"/>
      <c r="BD18" s="68"/>
      <c r="BE18" s="68"/>
      <c r="BF18" s="68"/>
      <c r="BG18" s="69"/>
    </row>
    <row r="19" spans="1:59" ht="12" customHeight="1" thickBot="1" x14ac:dyDescent="0.4">
      <c r="A19" s="59"/>
      <c r="B19" s="60"/>
      <c r="C19" s="78"/>
      <c r="D19" s="79"/>
      <c r="E19" s="79"/>
      <c r="F19" s="80"/>
      <c r="G19" s="70"/>
      <c r="H19" s="71"/>
      <c r="I19" s="71"/>
      <c r="J19" s="71"/>
      <c r="K19" s="72"/>
      <c r="L19" s="73"/>
      <c r="M19" s="74"/>
      <c r="N19" s="70"/>
      <c r="O19" s="71"/>
      <c r="P19" s="71"/>
      <c r="Q19" s="71"/>
      <c r="R19" s="71"/>
      <c r="S19" s="72"/>
      <c r="U19" s="59"/>
      <c r="V19" s="60"/>
      <c r="W19" s="64"/>
      <c r="X19" s="65"/>
      <c r="Y19" s="65"/>
      <c r="Z19" s="66"/>
      <c r="AA19" s="70"/>
      <c r="AB19" s="71"/>
      <c r="AC19" s="71"/>
      <c r="AD19" s="71"/>
      <c r="AE19" s="72"/>
      <c r="AF19" s="73"/>
      <c r="AG19" s="74"/>
      <c r="AH19" s="70"/>
      <c r="AI19" s="71"/>
      <c r="AJ19" s="71"/>
      <c r="AK19" s="71"/>
      <c r="AL19" s="71"/>
      <c r="AM19" s="72"/>
      <c r="AO19" s="59"/>
      <c r="AP19" s="60"/>
      <c r="AQ19" s="146"/>
      <c r="AR19" s="147"/>
      <c r="AS19" s="147"/>
      <c r="AT19" s="148"/>
      <c r="AU19" s="70"/>
      <c r="AV19" s="71"/>
      <c r="AW19" s="71"/>
      <c r="AX19" s="71"/>
      <c r="AY19" s="72"/>
      <c r="AZ19" s="73"/>
      <c r="BA19" s="74"/>
      <c r="BB19" s="70"/>
      <c r="BC19" s="71"/>
      <c r="BD19" s="71"/>
      <c r="BE19" s="71"/>
      <c r="BF19" s="71"/>
      <c r="BG19" s="72"/>
    </row>
    <row r="20" spans="1:59" ht="12" customHeight="1" thickTop="1" x14ac:dyDescent="0.35">
      <c r="A20" s="37">
        <v>7</v>
      </c>
      <c r="B20" s="38"/>
      <c r="C20" s="83"/>
      <c r="D20" s="84"/>
      <c r="E20" s="84"/>
      <c r="F20" s="40"/>
      <c r="G20" s="41">
        <f>C8*(L20/100)</f>
        <v>16500</v>
      </c>
      <c r="H20" s="46"/>
      <c r="I20" s="46"/>
      <c r="J20" s="46"/>
      <c r="K20" s="47"/>
      <c r="L20" s="37">
        <v>11</v>
      </c>
      <c r="M20" s="38"/>
      <c r="N20" s="41">
        <f>N18*(N7/100)+N18+G20</f>
        <v>130321.85893478402</v>
      </c>
      <c r="O20" s="46"/>
      <c r="P20" s="46"/>
      <c r="Q20" s="46"/>
      <c r="R20" s="46"/>
      <c r="S20" s="47"/>
      <c r="U20" s="37">
        <v>7</v>
      </c>
      <c r="V20" s="38"/>
      <c r="W20" s="83">
        <f>W8</f>
        <v>80000</v>
      </c>
      <c r="X20" s="84"/>
      <c r="Y20" s="84"/>
      <c r="Z20" s="40"/>
      <c r="AA20" s="41">
        <f>W8*(AF20/100)</f>
        <v>13600.000000000002</v>
      </c>
      <c r="AB20" s="46"/>
      <c r="AC20" s="46"/>
      <c r="AD20" s="46"/>
      <c r="AE20" s="47"/>
      <c r="AF20" s="37">
        <v>17</v>
      </c>
      <c r="AG20" s="38"/>
      <c r="AH20" s="41">
        <f>AH18*(AH7/100)+AH18+AA20</f>
        <v>107416.8049401856</v>
      </c>
      <c r="AI20" s="46"/>
      <c r="AJ20" s="46"/>
      <c r="AK20" s="46"/>
      <c r="AL20" s="46"/>
      <c r="AM20" s="47"/>
      <c r="AO20" s="37">
        <v>7</v>
      </c>
      <c r="AP20" s="38"/>
      <c r="AQ20" s="83">
        <f>AQ8</f>
        <v>2400</v>
      </c>
      <c r="AR20" s="84"/>
      <c r="AS20" s="84"/>
      <c r="AT20" s="40"/>
      <c r="AU20" s="41">
        <f>AQ8*(AZ20/100)</f>
        <v>480</v>
      </c>
      <c r="AV20" s="46"/>
      <c r="AW20" s="46"/>
      <c r="AX20" s="46"/>
      <c r="AY20" s="47"/>
      <c r="AZ20" s="37">
        <v>20</v>
      </c>
      <c r="BA20" s="38"/>
      <c r="BB20" s="41">
        <f>BB18*(BB7/100)+BB18+AU20</f>
        <v>3791.1813508300797</v>
      </c>
      <c r="BC20" s="46"/>
      <c r="BD20" s="46"/>
      <c r="BE20" s="46"/>
      <c r="BF20" s="46"/>
      <c r="BG20" s="47"/>
    </row>
    <row r="21" spans="1:59" ht="12" customHeight="1" x14ac:dyDescent="0.35">
      <c r="A21" s="39"/>
      <c r="B21" s="40"/>
      <c r="C21" s="43"/>
      <c r="D21" s="44"/>
      <c r="E21" s="44"/>
      <c r="F21" s="45"/>
      <c r="G21" s="48"/>
      <c r="H21" s="49"/>
      <c r="I21" s="49"/>
      <c r="J21" s="49"/>
      <c r="K21" s="50"/>
      <c r="L21" s="43"/>
      <c r="M21" s="45"/>
      <c r="N21" s="48"/>
      <c r="O21" s="49"/>
      <c r="P21" s="49"/>
      <c r="Q21" s="49"/>
      <c r="R21" s="49"/>
      <c r="S21" s="50"/>
      <c r="U21" s="39"/>
      <c r="V21" s="40"/>
      <c r="W21" s="43"/>
      <c r="X21" s="44"/>
      <c r="Y21" s="44"/>
      <c r="Z21" s="45"/>
      <c r="AA21" s="48"/>
      <c r="AB21" s="49"/>
      <c r="AC21" s="49"/>
      <c r="AD21" s="49"/>
      <c r="AE21" s="50"/>
      <c r="AF21" s="43"/>
      <c r="AG21" s="45"/>
      <c r="AH21" s="48"/>
      <c r="AI21" s="49"/>
      <c r="AJ21" s="49"/>
      <c r="AK21" s="49"/>
      <c r="AL21" s="49"/>
      <c r="AM21" s="50"/>
      <c r="AO21" s="39"/>
      <c r="AP21" s="40"/>
      <c r="AQ21" s="43"/>
      <c r="AR21" s="44"/>
      <c r="AS21" s="44"/>
      <c r="AT21" s="45"/>
      <c r="AU21" s="48"/>
      <c r="AV21" s="49"/>
      <c r="AW21" s="49"/>
      <c r="AX21" s="49"/>
      <c r="AY21" s="50"/>
      <c r="AZ21" s="43"/>
      <c r="BA21" s="45"/>
      <c r="BB21" s="48"/>
      <c r="BC21" s="49"/>
      <c r="BD21" s="49"/>
      <c r="BE21" s="49"/>
      <c r="BF21" s="49"/>
      <c r="BG21" s="50"/>
    </row>
    <row r="22" spans="1:59" ht="12" customHeight="1" x14ac:dyDescent="0.35">
      <c r="A22" s="57">
        <v>8</v>
      </c>
      <c r="B22" s="58"/>
      <c r="C22" s="67"/>
      <c r="D22" s="81"/>
      <c r="E22" s="81"/>
      <c r="F22" s="58"/>
      <c r="G22" s="67">
        <f>C8*(L22/100)</f>
        <v>16500</v>
      </c>
      <c r="H22" s="68"/>
      <c r="I22" s="68"/>
      <c r="J22" s="68"/>
      <c r="K22" s="69"/>
      <c r="L22" s="57">
        <v>11</v>
      </c>
      <c r="M22" s="58"/>
      <c r="N22" s="67">
        <f>N20*(N7/100)+N20+G22</f>
        <v>152034.73329217537</v>
      </c>
      <c r="O22" s="68"/>
      <c r="P22" s="68"/>
      <c r="Q22" s="68"/>
      <c r="R22" s="68"/>
      <c r="S22" s="69"/>
      <c r="U22" s="57">
        <v>8</v>
      </c>
      <c r="V22" s="58"/>
      <c r="W22" s="61">
        <f>W8</f>
        <v>80000</v>
      </c>
      <c r="X22" s="62"/>
      <c r="Y22" s="62"/>
      <c r="Z22" s="63"/>
      <c r="AA22" s="67">
        <f>W8*(AF22/100)</f>
        <v>13600.000000000002</v>
      </c>
      <c r="AB22" s="68"/>
      <c r="AC22" s="68"/>
      <c r="AD22" s="68"/>
      <c r="AE22" s="69"/>
      <c r="AF22" s="57">
        <v>17</v>
      </c>
      <c r="AG22" s="58"/>
      <c r="AH22" s="67">
        <f>AH20*(AH7/100)+AH20+AA22</f>
        <v>125313.47713779302</v>
      </c>
      <c r="AI22" s="68"/>
      <c r="AJ22" s="68"/>
      <c r="AK22" s="68"/>
      <c r="AL22" s="68"/>
      <c r="AM22" s="69"/>
      <c r="AO22" s="57">
        <v>8</v>
      </c>
      <c r="AP22" s="58"/>
      <c r="AQ22" s="67">
        <f>AQ8</f>
        <v>2400</v>
      </c>
      <c r="AR22" s="81"/>
      <c r="AS22" s="81"/>
      <c r="AT22" s="58"/>
      <c r="AU22" s="67">
        <f>AQ8*(AZ22/100)</f>
        <v>480</v>
      </c>
      <c r="AV22" s="68"/>
      <c r="AW22" s="68"/>
      <c r="AX22" s="68"/>
      <c r="AY22" s="69"/>
      <c r="AZ22" s="57">
        <v>20</v>
      </c>
      <c r="BA22" s="58"/>
      <c r="BB22" s="67">
        <f>BB20*(BB7/100)+BB20+AU22</f>
        <v>4422.8286048632835</v>
      </c>
      <c r="BC22" s="68"/>
      <c r="BD22" s="68"/>
      <c r="BE22" s="68"/>
      <c r="BF22" s="68"/>
      <c r="BG22" s="69"/>
    </row>
    <row r="23" spans="1:59" ht="12" customHeight="1" x14ac:dyDescent="0.35">
      <c r="A23" s="59"/>
      <c r="B23" s="60"/>
      <c r="C23" s="73"/>
      <c r="D23" s="82"/>
      <c r="E23" s="82"/>
      <c r="F23" s="74"/>
      <c r="G23" s="70"/>
      <c r="H23" s="71"/>
      <c r="I23" s="71"/>
      <c r="J23" s="71"/>
      <c r="K23" s="72"/>
      <c r="L23" s="73"/>
      <c r="M23" s="74"/>
      <c r="N23" s="70"/>
      <c r="O23" s="71"/>
      <c r="P23" s="71"/>
      <c r="Q23" s="71"/>
      <c r="R23" s="71"/>
      <c r="S23" s="72"/>
      <c r="U23" s="59"/>
      <c r="V23" s="60"/>
      <c r="W23" s="64"/>
      <c r="X23" s="65"/>
      <c r="Y23" s="65"/>
      <c r="Z23" s="66"/>
      <c r="AA23" s="70"/>
      <c r="AB23" s="71"/>
      <c r="AC23" s="71"/>
      <c r="AD23" s="71"/>
      <c r="AE23" s="72"/>
      <c r="AF23" s="73"/>
      <c r="AG23" s="74"/>
      <c r="AH23" s="70"/>
      <c r="AI23" s="71"/>
      <c r="AJ23" s="71"/>
      <c r="AK23" s="71"/>
      <c r="AL23" s="71"/>
      <c r="AM23" s="72"/>
      <c r="AO23" s="59"/>
      <c r="AP23" s="60"/>
      <c r="AQ23" s="73"/>
      <c r="AR23" s="82"/>
      <c r="AS23" s="82"/>
      <c r="AT23" s="74"/>
      <c r="AU23" s="70"/>
      <c r="AV23" s="71"/>
      <c r="AW23" s="71"/>
      <c r="AX23" s="71"/>
      <c r="AY23" s="72"/>
      <c r="AZ23" s="73"/>
      <c r="BA23" s="74"/>
      <c r="BB23" s="70"/>
      <c r="BC23" s="71"/>
      <c r="BD23" s="71"/>
      <c r="BE23" s="71"/>
      <c r="BF23" s="71"/>
      <c r="BG23" s="72"/>
    </row>
    <row r="24" spans="1:59" ht="12" customHeight="1" x14ac:dyDescent="0.35">
      <c r="A24" s="37">
        <v>9</v>
      </c>
      <c r="B24" s="38"/>
      <c r="C24" s="41"/>
      <c r="D24" s="42"/>
      <c r="E24" s="42"/>
      <c r="F24" s="38"/>
      <c r="G24" s="41">
        <f>C8*(L24/100)</f>
        <v>16500</v>
      </c>
      <c r="H24" s="46"/>
      <c r="I24" s="46"/>
      <c r="J24" s="46"/>
      <c r="K24" s="47"/>
      <c r="L24" s="37">
        <v>11</v>
      </c>
      <c r="M24" s="38"/>
      <c r="N24" s="41">
        <f>N22*(N7/100)+N22+G24</f>
        <v>174616.12262386238</v>
      </c>
      <c r="O24" s="46"/>
      <c r="P24" s="46"/>
      <c r="Q24" s="46"/>
      <c r="R24" s="46"/>
      <c r="S24" s="47"/>
      <c r="U24" s="37">
        <v>9</v>
      </c>
      <c r="V24" s="38"/>
      <c r="W24" s="51">
        <f>W8</f>
        <v>80000</v>
      </c>
      <c r="X24" s="52"/>
      <c r="Y24" s="52"/>
      <c r="Z24" s="53"/>
      <c r="AA24" s="41">
        <f>W8*(AF24/100)</f>
        <v>13600.000000000002</v>
      </c>
      <c r="AB24" s="46"/>
      <c r="AC24" s="46"/>
      <c r="AD24" s="46"/>
      <c r="AE24" s="47"/>
      <c r="AF24" s="37">
        <v>17</v>
      </c>
      <c r="AG24" s="38"/>
      <c r="AH24" s="41">
        <f>AH22*(AH7/100)+AH22+AA24</f>
        <v>143926.01622330473</v>
      </c>
      <c r="AI24" s="46"/>
      <c r="AJ24" s="46"/>
      <c r="AK24" s="46"/>
      <c r="AL24" s="46"/>
      <c r="AM24" s="47"/>
      <c r="AO24" s="37">
        <v>9</v>
      </c>
      <c r="AP24" s="38"/>
      <c r="AQ24" s="41">
        <f>AQ8</f>
        <v>2400</v>
      </c>
      <c r="AR24" s="42"/>
      <c r="AS24" s="42"/>
      <c r="AT24" s="38"/>
      <c r="AU24" s="41">
        <f>AQ8*(AZ24/100)</f>
        <v>480</v>
      </c>
      <c r="AV24" s="46"/>
      <c r="AW24" s="46"/>
      <c r="AX24" s="46"/>
      <c r="AY24" s="47"/>
      <c r="AZ24" s="37">
        <v>20</v>
      </c>
      <c r="BA24" s="38"/>
      <c r="BB24" s="41">
        <f>BB22*(BB7/100)+BB22+AU24</f>
        <v>5079.7417490578146</v>
      </c>
      <c r="BC24" s="46"/>
      <c r="BD24" s="46"/>
      <c r="BE24" s="46"/>
      <c r="BF24" s="46"/>
      <c r="BG24" s="47"/>
    </row>
    <row r="25" spans="1:59" ht="12" customHeight="1" x14ac:dyDescent="0.35">
      <c r="A25" s="39"/>
      <c r="B25" s="40"/>
      <c r="C25" s="43"/>
      <c r="D25" s="44"/>
      <c r="E25" s="44"/>
      <c r="F25" s="45"/>
      <c r="G25" s="48"/>
      <c r="H25" s="49"/>
      <c r="I25" s="49"/>
      <c r="J25" s="49"/>
      <c r="K25" s="50"/>
      <c r="L25" s="43"/>
      <c r="M25" s="45"/>
      <c r="N25" s="48"/>
      <c r="O25" s="49"/>
      <c r="P25" s="49"/>
      <c r="Q25" s="49"/>
      <c r="R25" s="49"/>
      <c r="S25" s="50"/>
      <c r="U25" s="39"/>
      <c r="V25" s="40"/>
      <c r="W25" s="54"/>
      <c r="X25" s="55"/>
      <c r="Y25" s="55"/>
      <c r="Z25" s="56"/>
      <c r="AA25" s="48"/>
      <c r="AB25" s="49"/>
      <c r="AC25" s="49"/>
      <c r="AD25" s="49"/>
      <c r="AE25" s="50"/>
      <c r="AF25" s="43"/>
      <c r="AG25" s="45"/>
      <c r="AH25" s="48"/>
      <c r="AI25" s="49"/>
      <c r="AJ25" s="49"/>
      <c r="AK25" s="49"/>
      <c r="AL25" s="49"/>
      <c r="AM25" s="50"/>
      <c r="AO25" s="39"/>
      <c r="AP25" s="40"/>
      <c r="AQ25" s="43"/>
      <c r="AR25" s="44"/>
      <c r="AS25" s="44"/>
      <c r="AT25" s="45"/>
      <c r="AU25" s="48"/>
      <c r="AV25" s="49"/>
      <c r="AW25" s="49"/>
      <c r="AX25" s="49"/>
      <c r="AY25" s="50"/>
      <c r="AZ25" s="43"/>
      <c r="BA25" s="45"/>
      <c r="BB25" s="48"/>
      <c r="BC25" s="49"/>
      <c r="BD25" s="49"/>
      <c r="BE25" s="49"/>
      <c r="BF25" s="49"/>
      <c r="BG25" s="50"/>
    </row>
    <row r="26" spans="1:59" ht="12" customHeight="1" x14ac:dyDescent="0.35">
      <c r="A26" s="57">
        <v>10</v>
      </c>
      <c r="B26" s="58"/>
      <c r="C26" s="67"/>
      <c r="D26" s="81"/>
      <c r="E26" s="81"/>
      <c r="F26" s="58"/>
      <c r="G26" s="67">
        <f>C8*(L26/100)</f>
        <v>16500</v>
      </c>
      <c r="H26" s="68"/>
      <c r="I26" s="68"/>
      <c r="J26" s="68"/>
      <c r="K26" s="69"/>
      <c r="L26" s="57">
        <v>11</v>
      </c>
      <c r="M26" s="58"/>
      <c r="N26" s="67">
        <f>N24*(N7/100)+N24+G26</f>
        <v>198100.76752881688</v>
      </c>
      <c r="O26" s="68"/>
      <c r="P26" s="68"/>
      <c r="Q26" s="68"/>
      <c r="R26" s="68"/>
      <c r="S26" s="69"/>
      <c r="U26" s="57">
        <v>10</v>
      </c>
      <c r="V26" s="58"/>
      <c r="W26" s="61">
        <f>W8</f>
        <v>80000</v>
      </c>
      <c r="X26" s="62"/>
      <c r="Y26" s="62"/>
      <c r="Z26" s="63"/>
      <c r="AA26" s="67">
        <f>W8*(AF26/100)</f>
        <v>13600.000000000002</v>
      </c>
      <c r="AB26" s="68"/>
      <c r="AC26" s="68"/>
      <c r="AD26" s="68"/>
      <c r="AE26" s="69"/>
      <c r="AF26" s="57">
        <v>17</v>
      </c>
      <c r="AG26" s="58"/>
      <c r="AH26" s="67">
        <f>AH24*(AH7/100)+AH24+AA26</f>
        <v>163283.05687223692</v>
      </c>
      <c r="AI26" s="68"/>
      <c r="AJ26" s="68"/>
      <c r="AK26" s="68"/>
      <c r="AL26" s="68"/>
      <c r="AM26" s="69"/>
      <c r="AO26" s="57">
        <v>10</v>
      </c>
      <c r="AP26" s="58"/>
      <c r="AQ26" s="67">
        <f>AQ8</f>
        <v>2400</v>
      </c>
      <c r="AR26" s="81"/>
      <c r="AS26" s="81"/>
      <c r="AT26" s="58"/>
      <c r="AU26" s="67">
        <f>AQ8*(AZ26/100)</f>
        <v>480</v>
      </c>
      <c r="AV26" s="68"/>
      <c r="AW26" s="68"/>
      <c r="AX26" s="68"/>
      <c r="AY26" s="69"/>
      <c r="AZ26" s="57">
        <v>20</v>
      </c>
      <c r="BA26" s="58"/>
      <c r="BB26" s="67">
        <f>BB24*(BB7/100)+BB24+AU26</f>
        <v>5762.9314190201276</v>
      </c>
      <c r="BC26" s="68"/>
      <c r="BD26" s="68"/>
      <c r="BE26" s="68"/>
      <c r="BF26" s="68"/>
      <c r="BG26" s="69"/>
    </row>
    <row r="27" spans="1:59" ht="12" customHeight="1" x14ac:dyDescent="0.35">
      <c r="A27" s="59"/>
      <c r="B27" s="60"/>
      <c r="C27" s="73"/>
      <c r="D27" s="82"/>
      <c r="E27" s="82"/>
      <c r="F27" s="74"/>
      <c r="G27" s="70"/>
      <c r="H27" s="71"/>
      <c r="I27" s="71"/>
      <c r="J27" s="71"/>
      <c r="K27" s="72"/>
      <c r="L27" s="73"/>
      <c r="M27" s="74"/>
      <c r="N27" s="70"/>
      <c r="O27" s="71"/>
      <c r="P27" s="71"/>
      <c r="Q27" s="71"/>
      <c r="R27" s="71"/>
      <c r="S27" s="72"/>
      <c r="U27" s="59"/>
      <c r="V27" s="60"/>
      <c r="W27" s="64"/>
      <c r="X27" s="65"/>
      <c r="Y27" s="65"/>
      <c r="Z27" s="66"/>
      <c r="AA27" s="70"/>
      <c r="AB27" s="71"/>
      <c r="AC27" s="71"/>
      <c r="AD27" s="71"/>
      <c r="AE27" s="72"/>
      <c r="AF27" s="73"/>
      <c r="AG27" s="74"/>
      <c r="AH27" s="70"/>
      <c r="AI27" s="71"/>
      <c r="AJ27" s="71"/>
      <c r="AK27" s="71"/>
      <c r="AL27" s="71"/>
      <c r="AM27" s="72"/>
      <c r="AO27" s="59"/>
      <c r="AP27" s="60"/>
      <c r="AQ27" s="73"/>
      <c r="AR27" s="82"/>
      <c r="AS27" s="82"/>
      <c r="AT27" s="74"/>
      <c r="AU27" s="70"/>
      <c r="AV27" s="71"/>
      <c r="AW27" s="71"/>
      <c r="AX27" s="71"/>
      <c r="AY27" s="72"/>
      <c r="AZ27" s="73"/>
      <c r="BA27" s="74"/>
      <c r="BB27" s="70"/>
      <c r="BC27" s="71"/>
      <c r="BD27" s="71"/>
      <c r="BE27" s="71"/>
      <c r="BF27" s="71"/>
      <c r="BG27" s="72"/>
    </row>
    <row r="28" spans="1:59" ht="12" customHeight="1" x14ac:dyDescent="0.35">
      <c r="A28" s="37">
        <v>11</v>
      </c>
      <c r="B28" s="38"/>
      <c r="C28" s="37"/>
      <c r="D28" s="42"/>
      <c r="E28" s="42"/>
      <c r="F28" s="38"/>
      <c r="G28" s="41">
        <f>C8*(L28/100)</f>
        <v>30000</v>
      </c>
      <c r="H28" s="46"/>
      <c r="I28" s="46"/>
      <c r="J28" s="46"/>
      <c r="K28" s="47"/>
      <c r="L28" s="37">
        <v>20</v>
      </c>
      <c r="M28" s="38"/>
      <c r="N28" s="41">
        <f>N26*(N7/100)+N26+G28</f>
        <v>236024.79822996957</v>
      </c>
      <c r="O28" s="46"/>
      <c r="P28" s="46"/>
      <c r="Q28" s="46"/>
      <c r="R28" s="46"/>
      <c r="S28" s="47"/>
      <c r="U28" s="37">
        <v>11</v>
      </c>
      <c r="V28" s="38"/>
      <c r="W28" s="133">
        <f>SUM(W8:Z27)</f>
        <v>800000</v>
      </c>
      <c r="X28" s="134"/>
      <c r="Y28" s="134"/>
      <c r="Z28" s="121"/>
      <c r="AA28" s="41">
        <f>W8*(AF28/100)</f>
        <v>26400</v>
      </c>
      <c r="AB28" s="46"/>
      <c r="AC28" s="46"/>
      <c r="AD28" s="46"/>
      <c r="AE28" s="47"/>
      <c r="AF28" s="37">
        <v>33</v>
      </c>
      <c r="AG28" s="38"/>
      <c r="AH28" s="41">
        <f>AH26*(AH7/100)+AH26+AA28</f>
        <v>196214.3791471264</v>
      </c>
      <c r="AI28" s="46"/>
      <c r="AJ28" s="46"/>
      <c r="AK28" s="46"/>
      <c r="AL28" s="46"/>
      <c r="AM28" s="47"/>
      <c r="AO28" s="37">
        <v>11</v>
      </c>
      <c r="AP28" s="38"/>
      <c r="AQ28" s="41">
        <f>AQ8</f>
        <v>2400</v>
      </c>
      <c r="AR28" s="42"/>
      <c r="AS28" s="42"/>
      <c r="AT28" s="38"/>
      <c r="AU28" s="41">
        <f>AQ8*(AZ28/100)</f>
        <v>960</v>
      </c>
      <c r="AV28" s="46"/>
      <c r="AW28" s="46"/>
      <c r="AX28" s="46"/>
      <c r="AY28" s="47"/>
      <c r="AZ28" s="37">
        <v>40</v>
      </c>
      <c r="BA28" s="38"/>
      <c r="BB28" s="41">
        <f>BB26*(BB7/100)+BB26+AU28</f>
        <v>6953.4486757809327</v>
      </c>
      <c r="BC28" s="46"/>
      <c r="BD28" s="46"/>
      <c r="BE28" s="46"/>
      <c r="BF28" s="46"/>
      <c r="BG28" s="47"/>
    </row>
    <row r="29" spans="1:59" ht="12" customHeight="1" thickBot="1" x14ac:dyDescent="0.4">
      <c r="A29" s="39"/>
      <c r="B29" s="40"/>
      <c r="C29" s="43"/>
      <c r="D29" s="44"/>
      <c r="E29" s="44"/>
      <c r="F29" s="45"/>
      <c r="G29" s="48"/>
      <c r="H29" s="49"/>
      <c r="I29" s="49"/>
      <c r="J29" s="49"/>
      <c r="K29" s="50"/>
      <c r="L29" s="43"/>
      <c r="M29" s="45"/>
      <c r="N29" s="48"/>
      <c r="O29" s="49"/>
      <c r="P29" s="49"/>
      <c r="Q29" s="49"/>
      <c r="R29" s="49"/>
      <c r="S29" s="50"/>
      <c r="U29" s="39"/>
      <c r="V29" s="40"/>
      <c r="W29" s="135"/>
      <c r="X29" s="136"/>
      <c r="Y29" s="136"/>
      <c r="Z29" s="137"/>
      <c r="AA29" s="48"/>
      <c r="AB29" s="49"/>
      <c r="AC29" s="49"/>
      <c r="AD29" s="49"/>
      <c r="AE29" s="50"/>
      <c r="AF29" s="43"/>
      <c r="AG29" s="45"/>
      <c r="AH29" s="48"/>
      <c r="AI29" s="49"/>
      <c r="AJ29" s="49"/>
      <c r="AK29" s="49"/>
      <c r="AL29" s="49"/>
      <c r="AM29" s="50"/>
      <c r="AO29" s="39"/>
      <c r="AP29" s="40"/>
      <c r="AQ29" s="43"/>
      <c r="AR29" s="44"/>
      <c r="AS29" s="44"/>
      <c r="AT29" s="45"/>
      <c r="AU29" s="48"/>
      <c r="AV29" s="49"/>
      <c r="AW29" s="49"/>
      <c r="AX29" s="49"/>
      <c r="AY29" s="50"/>
      <c r="AZ29" s="43"/>
      <c r="BA29" s="45"/>
      <c r="BB29" s="48"/>
      <c r="BC29" s="49"/>
      <c r="BD29" s="49"/>
      <c r="BE29" s="49"/>
      <c r="BF29" s="49"/>
      <c r="BG29" s="50"/>
    </row>
    <row r="30" spans="1:59" ht="12" customHeight="1" thickTop="1" x14ac:dyDescent="0.35">
      <c r="A30" s="57">
        <v>12</v>
      </c>
      <c r="B30" s="58"/>
      <c r="C30" s="3"/>
      <c r="D30" s="3"/>
      <c r="E30" s="3"/>
      <c r="F30" s="3"/>
      <c r="G30" s="67">
        <f>C8*(L30/100)</f>
        <v>30000</v>
      </c>
      <c r="H30" s="68"/>
      <c r="I30" s="68"/>
      <c r="J30" s="68"/>
      <c r="K30" s="69"/>
      <c r="L30" s="57">
        <v>20</v>
      </c>
      <c r="M30" s="58"/>
      <c r="N30" s="67">
        <f>N28*(N7/100)+N28+G30</f>
        <v>275465.79015916836</v>
      </c>
      <c r="O30" s="68"/>
      <c r="P30" s="68"/>
      <c r="Q30" s="68"/>
      <c r="R30" s="68"/>
      <c r="S30" s="69"/>
      <c r="U30" s="57">
        <v>12</v>
      </c>
      <c r="V30" s="58"/>
      <c r="W30" s="7"/>
      <c r="X30" s="7"/>
      <c r="Y30" s="7"/>
      <c r="Z30" s="7"/>
      <c r="AA30" s="67">
        <f>W8*(AF30/100)</f>
        <v>26400</v>
      </c>
      <c r="AB30" s="68"/>
      <c r="AC30" s="68"/>
      <c r="AD30" s="68"/>
      <c r="AE30" s="69"/>
      <c r="AF30" s="57">
        <v>33</v>
      </c>
      <c r="AG30" s="58"/>
      <c r="AH30" s="67">
        <f>AH28*(AH7/100)+AH28+AA30</f>
        <v>230462.95431301146</v>
      </c>
      <c r="AI30" s="68"/>
      <c r="AJ30" s="68"/>
      <c r="AK30" s="68"/>
      <c r="AL30" s="68"/>
      <c r="AM30" s="69"/>
      <c r="AO30" s="57">
        <v>12</v>
      </c>
      <c r="AP30" s="58"/>
      <c r="AQ30" s="67">
        <f>AQ8</f>
        <v>2400</v>
      </c>
      <c r="AR30" s="81"/>
      <c r="AS30" s="81"/>
      <c r="AT30" s="58"/>
      <c r="AU30" s="67">
        <f>AQ8*(AZ30/100)</f>
        <v>960</v>
      </c>
      <c r="AV30" s="68"/>
      <c r="AW30" s="68"/>
      <c r="AX30" s="68"/>
      <c r="AY30" s="69"/>
      <c r="AZ30" s="57">
        <v>40</v>
      </c>
      <c r="BA30" s="58"/>
      <c r="BB30" s="67">
        <f>BB28*(BB7/100)+BB28+AU30</f>
        <v>8191.5866228121704</v>
      </c>
      <c r="BC30" s="68"/>
      <c r="BD30" s="68"/>
      <c r="BE30" s="68"/>
      <c r="BF30" s="68"/>
      <c r="BG30" s="69"/>
    </row>
    <row r="31" spans="1:59" ht="12" customHeight="1" x14ac:dyDescent="0.35">
      <c r="A31" s="59"/>
      <c r="B31" s="60"/>
      <c r="C31" s="4"/>
      <c r="D31" s="4"/>
      <c r="E31" s="4"/>
      <c r="F31" s="4"/>
      <c r="G31" s="70"/>
      <c r="H31" s="71"/>
      <c r="I31" s="71"/>
      <c r="J31" s="71"/>
      <c r="K31" s="72"/>
      <c r="L31" s="73"/>
      <c r="M31" s="74"/>
      <c r="N31" s="70"/>
      <c r="O31" s="71"/>
      <c r="P31" s="71"/>
      <c r="Q31" s="71"/>
      <c r="R31" s="71"/>
      <c r="S31" s="72"/>
      <c r="U31" s="59"/>
      <c r="V31" s="60"/>
      <c r="W31" s="4"/>
      <c r="X31" s="4"/>
      <c r="Y31" s="4"/>
      <c r="Z31" s="4"/>
      <c r="AA31" s="70"/>
      <c r="AB31" s="71"/>
      <c r="AC31" s="71"/>
      <c r="AD31" s="71"/>
      <c r="AE31" s="72"/>
      <c r="AF31" s="73"/>
      <c r="AG31" s="74"/>
      <c r="AH31" s="70"/>
      <c r="AI31" s="71"/>
      <c r="AJ31" s="71"/>
      <c r="AK31" s="71"/>
      <c r="AL31" s="71"/>
      <c r="AM31" s="72"/>
      <c r="AO31" s="59"/>
      <c r="AP31" s="60"/>
      <c r="AQ31" s="73"/>
      <c r="AR31" s="82"/>
      <c r="AS31" s="82"/>
      <c r="AT31" s="74"/>
      <c r="AU31" s="70"/>
      <c r="AV31" s="71"/>
      <c r="AW31" s="71"/>
      <c r="AX31" s="71"/>
      <c r="AY31" s="72"/>
      <c r="AZ31" s="73"/>
      <c r="BA31" s="74"/>
      <c r="BB31" s="70"/>
      <c r="BC31" s="71"/>
      <c r="BD31" s="71"/>
      <c r="BE31" s="71"/>
      <c r="BF31" s="71"/>
      <c r="BG31" s="72"/>
    </row>
    <row r="32" spans="1:59" ht="12" customHeight="1" x14ac:dyDescent="0.35">
      <c r="A32" s="37">
        <v>13</v>
      </c>
      <c r="B32" s="38"/>
      <c r="C32" s="37"/>
      <c r="D32" s="42"/>
      <c r="E32" s="42"/>
      <c r="F32" s="38"/>
      <c r="G32" s="41">
        <f>C8*(L32/100)</f>
        <v>30000</v>
      </c>
      <c r="H32" s="46"/>
      <c r="I32" s="46"/>
      <c r="J32" s="46"/>
      <c r="K32" s="47"/>
      <c r="L32" s="37">
        <v>20</v>
      </c>
      <c r="M32" s="38"/>
      <c r="N32" s="41">
        <f>N30*(N7/100)+N30+G32</f>
        <v>316484.42176553508</v>
      </c>
      <c r="O32" s="46"/>
      <c r="P32" s="46"/>
      <c r="Q32" s="46"/>
      <c r="R32" s="46"/>
      <c r="S32" s="47"/>
      <c r="U32" s="37">
        <v>13</v>
      </c>
      <c r="V32" s="38"/>
      <c r="W32" s="37"/>
      <c r="X32" s="42"/>
      <c r="Y32" s="42"/>
      <c r="Z32" s="38"/>
      <c r="AA32" s="41">
        <f>W8*(AF30/100)</f>
        <v>26400</v>
      </c>
      <c r="AB32" s="46"/>
      <c r="AC32" s="46"/>
      <c r="AD32" s="46"/>
      <c r="AE32" s="47"/>
      <c r="AF32" s="37">
        <v>33</v>
      </c>
      <c r="AG32" s="38"/>
      <c r="AH32" s="41">
        <f>AH30*(AH7/100)+AH30+AA32</f>
        <v>266081.47248553194</v>
      </c>
      <c r="AI32" s="46"/>
      <c r="AJ32" s="46"/>
      <c r="AK32" s="46"/>
      <c r="AL32" s="46"/>
      <c r="AM32" s="47"/>
      <c r="AO32" s="37">
        <v>13</v>
      </c>
      <c r="AP32" s="38"/>
      <c r="AQ32" s="41">
        <f>AQ8</f>
        <v>2400</v>
      </c>
      <c r="AR32" s="42"/>
      <c r="AS32" s="42"/>
      <c r="AT32" s="38"/>
      <c r="AU32" s="41">
        <f>AQ8*(AZ32/100)</f>
        <v>960</v>
      </c>
      <c r="AV32" s="46"/>
      <c r="AW32" s="46"/>
      <c r="AX32" s="46"/>
      <c r="AY32" s="47"/>
      <c r="AZ32" s="37">
        <v>40</v>
      </c>
      <c r="BA32" s="38"/>
      <c r="BB32" s="41">
        <f>BB30*(BB7/100)+BB30+AU32</f>
        <v>9479.2500877246566</v>
      </c>
      <c r="BC32" s="46"/>
      <c r="BD32" s="46"/>
      <c r="BE32" s="46"/>
      <c r="BF32" s="46"/>
      <c r="BG32" s="47"/>
    </row>
    <row r="33" spans="1:59" ht="12" customHeight="1" x14ac:dyDescent="0.35">
      <c r="A33" s="39"/>
      <c r="B33" s="40"/>
      <c r="C33" s="43"/>
      <c r="D33" s="44"/>
      <c r="E33" s="44"/>
      <c r="F33" s="45"/>
      <c r="G33" s="48"/>
      <c r="H33" s="49"/>
      <c r="I33" s="49"/>
      <c r="J33" s="49"/>
      <c r="K33" s="50"/>
      <c r="L33" s="43"/>
      <c r="M33" s="45"/>
      <c r="N33" s="48"/>
      <c r="O33" s="49"/>
      <c r="P33" s="49"/>
      <c r="Q33" s="49"/>
      <c r="R33" s="49"/>
      <c r="S33" s="50"/>
      <c r="U33" s="39"/>
      <c r="V33" s="40"/>
      <c r="W33" s="43"/>
      <c r="X33" s="44"/>
      <c r="Y33" s="44"/>
      <c r="Z33" s="45"/>
      <c r="AA33" s="48"/>
      <c r="AB33" s="49"/>
      <c r="AC33" s="49"/>
      <c r="AD33" s="49"/>
      <c r="AE33" s="50"/>
      <c r="AF33" s="43"/>
      <c r="AG33" s="45"/>
      <c r="AH33" s="48"/>
      <c r="AI33" s="49"/>
      <c r="AJ33" s="49"/>
      <c r="AK33" s="49"/>
      <c r="AL33" s="49"/>
      <c r="AM33" s="50"/>
      <c r="AO33" s="39"/>
      <c r="AP33" s="40"/>
      <c r="AQ33" s="43"/>
      <c r="AR33" s="44"/>
      <c r="AS33" s="44"/>
      <c r="AT33" s="45"/>
      <c r="AU33" s="48"/>
      <c r="AV33" s="49"/>
      <c r="AW33" s="49"/>
      <c r="AX33" s="49"/>
      <c r="AY33" s="50"/>
      <c r="AZ33" s="43"/>
      <c r="BA33" s="45"/>
      <c r="BB33" s="48"/>
      <c r="BC33" s="49"/>
      <c r="BD33" s="49"/>
      <c r="BE33" s="49"/>
      <c r="BF33" s="49"/>
      <c r="BG33" s="50"/>
    </row>
    <row r="34" spans="1:59" ht="12" customHeight="1" x14ac:dyDescent="0.35">
      <c r="A34" s="57">
        <v>14</v>
      </c>
      <c r="B34" s="58"/>
      <c r="C34" s="3"/>
      <c r="D34" s="3"/>
      <c r="E34" s="3"/>
      <c r="F34" s="3"/>
      <c r="G34" s="67">
        <f>C8*(L34/100)</f>
        <v>30000</v>
      </c>
      <c r="H34" s="68"/>
      <c r="I34" s="68"/>
      <c r="J34" s="68"/>
      <c r="K34" s="69"/>
      <c r="L34" s="57">
        <v>20</v>
      </c>
      <c r="M34" s="58"/>
      <c r="N34" s="67">
        <f>N32*(N7/100)+N32+G34</f>
        <v>359143.79863615648</v>
      </c>
      <c r="O34" s="68"/>
      <c r="P34" s="68"/>
      <c r="Q34" s="68"/>
      <c r="R34" s="68"/>
      <c r="S34" s="69"/>
      <c r="U34" s="57">
        <v>14</v>
      </c>
      <c r="V34" s="58"/>
      <c r="W34" s="3"/>
      <c r="X34" s="3"/>
      <c r="Y34" s="3"/>
      <c r="Z34" s="3"/>
      <c r="AA34" s="67">
        <f>W8*(AF30/100)</f>
        <v>26400</v>
      </c>
      <c r="AB34" s="68"/>
      <c r="AC34" s="68"/>
      <c r="AD34" s="68"/>
      <c r="AE34" s="69"/>
      <c r="AF34" s="57">
        <v>33</v>
      </c>
      <c r="AG34" s="58"/>
      <c r="AH34" s="67">
        <f>AH32*(AH7/100)+AH32+AA34</f>
        <v>303124.73138495319</v>
      </c>
      <c r="AI34" s="68"/>
      <c r="AJ34" s="68"/>
      <c r="AK34" s="68"/>
      <c r="AL34" s="68"/>
      <c r="AM34" s="69"/>
      <c r="AO34" s="57">
        <v>14</v>
      </c>
      <c r="AP34" s="58"/>
      <c r="AQ34" s="67">
        <f>AQ8</f>
        <v>2400</v>
      </c>
      <c r="AR34" s="81"/>
      <c r="AS34" s="81"/>
      <c r="AT34" s="58"/>
      <c r="AU34" s="67">
        <f>AQ8*(AZ34/100)</f>
        <v>960</v>
      </c>
      <c r="AV34" s="68"/>
      <c r="AW34" s="68"/>
      <c r="AX34" s="68"/>
      <c r="AY34" s="69"/>
      <c r="AZ34" s="57">
        <v>40</v>
      </c>
      <c r="BA34" s="58"/>
      <c r="BB34" s="67">
        <f>BB32*(BB7/100)+BB32+AU34</f>
        <v>10818.420091233644</v>
      </c>
      <c r="BC34" s="68"/>
      <c r="BD34" s="68"/>
      <c r="BE34" s="68"/>
      <c r="BF34" s="68"/>
      <c r="BG34" s="69"/>
    </row>
    <row r="35" spans="1:59" ht="12" customHeight="1" x14ac:dyDescent="0.35">
      <c r="A35" s="59"/>
      <c r="B35" s="60"/>
      <c r="C35" s="4"/>
      <c r="D35" s="4"/>
      <c r="E35" s="4"/>
      <c r="F35" s="4"/>
      <c r="G35" s="70"/>
      <c r="H35" s="71"/>
      <c r="I35" s="71"/>
      <c r="J35" s="71"/>
      <c r="K35" s="72"/>
      <c r="L35" s="73"/>
      <c r="M35" s="74"/>
      <c r="N35" s="70"/>
      <c r="O35" s="71"/>
      <c r="P35" s="71"/>
      <c r="Q35" s="71"/>
      <c r="R35" s="71"/>
      <c r="S35" s="72"/>
      <c r="U35" s="59"/>
      <c r="V35" s="60"/>
      <c r="W35" s="4"/>
      <c r="X35" s="4"/>
      <c r="Y35" s="4"/>
      <c r="Z35" s="4"/>
      <c r="AA35" s="70"/>
      <c r="AB35" s="71"/>
      <c r="AC35" s="71"/>
      <c r="AD35" s="71"/>
      <c r="AE35" s="72"/>
      <c r="AF35" s="73"/>
      <c r="AG35" s="74"/>
      <c r="AH35" s="70"/>
      <c r="AI35" s="71"/>
      <c r="AJ35" s="71"/>
      <c r="AK35" s="71"/>
      <c r="AL35" s="71"/>
      <c r="AM35" s="72"/>
      <c r="AO35" s="59"/>
      <c r="AP35" s="60"/>
      <c r="AQ35" s="73"/>
      <c r="AR35" s="82"/>
      <c r="AS35" s="82"/>
      <c r="AT35" s="74"/>
      <c r="AU35" s="70"/>
      <c r="AV35" s="71"/>
      <c r="AW35" s="71"/>
      <c r="AX35" s="71"/>
      <c r="AY35" s="72"/>
      <c r="AZ35" s="73"/>
      <c r="BA35" s="74"/>
      <c r="BB35" s="70"/>
      <c r="BC35" s="71"/>
      <c r="BD35" s="71"/>
      <c r="BE35" s="71"/>
      <c r="BF35" s="71"/>
      <c r="BG35" s="72"/>
    </row>
    <row r="36" spans="1:59" ht="12" customHeight="1" x14ac:dyDescent="0.35">
      <c r="A36" s="37">
        <v>15</v>
      </c>
      <c r="B36" s="38"/>
      <c r="C36" s="37"/>
      <c r="D36" s="42"/>
      <c r="E36" s="42"/>
      <c r="F36" s="38"/>
      <c r="G36" s="41">
        <f>C8*(L36/100)</f>
        <v>30000</v>
      </c>
      <c r="H36" s="46"/>
      <c r="I36" s="46"/>
      <c r="J36" s="46"/>
      <c r="K36" s="47"/>
      <c r="L36" s="37">
        <v>20</v>
      </c>
      <c r="M36" s="38"/>
      <c r="N36" s="41">
        <f>N34*(N7/100)+N34+G36</f>
        <v>403509.55058160273</v>
      </c>
      <c r="O36" s="46"/>
      <c r="P36" s="46"/>
      <c r="Q36" s="46"/>
      <c r="R36" s="46"/>
      <c r="S36" s="47"/>
      <c r="U36" s="37">
        <v>15</v>
      </c>
      <c r="V36" s="38"/>
      <c r="W36" s="37"/>
      <c r="X36" s="42"/>
      <c r="Y36" s="42"/>
      <c r="Z36" s="38"/>
      <c r="AA36" s="41">
        <f>W8*(AF30/100)</f>
        <v>26400</v>
      </c>
      <c r="AB36" s="46"/>
      <c r="AC36" s="46"/>
      <c r="AD36" s="46"/>
      <c r="AE36" s="47"/>
      <c r="AF36" s="37">
        <v>33</v>
      </c>
      <c r="AG36" s="38"/>
      <c r="AH36" s="41">
        <f>AH34*(AH7/100)+AH34+AA36</f>
        <v>341649.7206403513</v>
      </c>
      <c r="AI36" s="46"/>
      <c r="AJ36" s="46"/>
      <c r="AK36" s="46"/>
      <c r="AL36" s="46"/>
      <c r="AM36" s="47"/>
      <c r="AO36" s="37">
        <v>15</v>
      </c>
      <c r="AP36" s="38"/>
      <c r="AQ36" s="41">
        <f>AQ8</f>
        <v>2400</v>
      </c>
      <c r="AR36" s="42"/>
      <c r="AS36" s="42"/>
      <c r="AT36" s="38"/>
      <c r="AU36" s="41">
        <f>AQ8*(AZ34/100)</f>
        <v>960</v>
      </c>
      <c r="AV36" s="46"/>
      <c r="AW36" s="46"/>
      <c r="AX36" s="46"/>
      <c r="AY36" s="47"/>
      <c r="AZ36" s="37">
        <v>40</v>
      </c>
      <c r="BA36" s="38"/>
      <c r="BB36" s="41">
        <f>BB34*(BB7/100)+BB34+AU36</f>
        <v>12211.15689488299</v>
      </c>
      <c r="BC36" s="46"/>
      <c r="BD36" s="46"/>
      <c r="BE36" s="46"/>
      <c r="BF36" s="46"/>
      <c r="BG36" s="47"/>
    </row>
    <row r="37" spans="1:59" ht="12" customHeight="1" x14ac:dyDescent="0.35">
      <c r="A37" s="39"/>
      <c r="B37" s="40"/>
      <c r="C37" s="43"/>
      <c r="D37" s="44"/>
      <c r="E37" s="44"/>
      <c r="F37" s="45"/>
      <c r="G37" s="48"/>
      <c r="H37" s="49"/>
      <c r="I37" s="49"/>
      <c r="J37" s="49"/>
      <c r="K37" s="50"/>
      <c r="L37" s="43"/>
      <c r="M37" s="45"/>
      <c r="N37" s="48"/>
      <c r="O37" s="49"/>
      <c r="P37" s="49"/>
      <c r="Q37" s="49"/>
      <c r="R37" s="49"/>
      <c r="S37" s="50"/>
      <c r="U37" s="39"/>
      <c r="V37" s="40"/>
      <c r="W37" s="43"/>
      <c r="X37" s="44"/>
      <c r="Y37" s="44"/>
      <c r="Z37" s="45"/>
      <c r="AA37" s="48"/>
      <c r="AB37" s="49"/>
      <c r="AC37" s="49"/>
      <c r="AD37" s="49"/>
      <c r="AE37" s="50"/>
      <c r="AF37" s="43"/>
      <c r="AG37" s="45"/>
      <c r="AH37" s="48"/>
      <c r="AI37" s="49"/>
      <c r="AJ37" s="49"/>
      <c r="AK37" s="49"/>
      <c r="AL37" s="49"/>
      <c r="AM37" s="50"/>
      <c r="AO37" s="39"/>
      <c r="AP37" s="40"/>
      <c r="AQ37" s="43"/>
      <c r="AR37" s="44"/>
      <c r="AS37" s="44"/>
      <c r="AT37" s="45"/>
      <c r="AU37" s="48"/>
      <c r="AV37" s="49"/>
      <c r="AW37" s="49"/>
      <c r="AX37" s="49"/>
      <c r="AY37" s="50"/>
      <c r="AZ37" s="43"/>
      <c r="BA37" s="45"/>
      <c r="BB37" s="48"/>
      <c r="BC37" s="49"/>
      <c r="BD37" s="49"/>
      <c r="BE37" s="49"/>
      <c r="BF37" s="49"/>
      <c r="BG37" s="50"/>
    </row>
    <row r="38" spans="1:59" ht="12" customHeight="1" x14ac:dyDescent="0.35">
      <c r="A38" s="57">
        <v>16</v>
      </c>
      <c r="B38" s="58"/>
      <c r="C38" s="3"/>
      <c r="D38" s="3"/>
      <c r="E38" s="3"/>
      <c r="F38" s="3"/>
      <c r="G38" s="67">
        <f>C8*(L38/100)</f>
        <v>30000</v>
      </c>
      <c r="H38" s="68"/>
      <c r="I38" s="68"/>
      <c r="J38" s="68"/>
      <c r="K38" s="69"/>
      <c r="L38" s="57">
        <v>20</v>
      </c>
      <c r="M38" s="58"/>
      <c r="N38" s="67">
        <f>N36*(N7/100)+N36+G38</f>
        <v>449649.93260486686</v>
      </c>
      <c r="O38" s="68"/>
      <c r="P38" s="68"/>
      <c r="Q38" s="68"/>
      <c r="R38" s="68"/>
      <c r="S38" s="69"/>
      <c r="U38" s="57">
        <v>16</v>
      </c>
      <c r="V38" s="58"/>
      <c r="W38" s="3"/>
      <c r="X38" s="3"/>
      <c r="Y38" s="3"/>
      <c r="Z38" s="3"/>
      <c r="AA38" s="67">
        <f>W8*(AF30/100)</f>
        <v>26400</v>
      </c>
      <c r="AB38" s="68"/>
      <c r="AC38" s="68"/>
      <c r="AD38" s="68"/>
      <c r="AE38" s="69"/>
      <c r="AF38" s="57">
        <v>33</v>
      </c>
      <c r="AG38" s="58"/>
      <c r="AH38" s="67">
        <f>AH36*(AH7/100)+AH36+AA38</f>
        <v>381715.70946596534</v>
      </c>
      <c r="AI38" s="68"/>
      <c r="AJ38" s="68"/>
      <c r="AK38" s="68"/>
      <c r="AL38" s="68"/>
      <c r="AM38" s="69"/>
      <c r="AO38" s="57">
        <v>16</v>
      </c>
      <c r="AP38" s="58"/>
      <c r="AQ38" s="67">
        <f>AQ8</f>
        <v>2400</v>
      </c>
      <c r="AR38" s="81"/>
      <c r="AS38" s="81"/>
      <c r="AT38" s="58"/>
      <c r="AU38" s="67">
        <f>AQ8*(AZ34/100)</f>
        <v>960</v>
      </c>
      <c r="AV38" s="68"/>
      <c r="AW38" s="68"/>
      <c r="AX38" s="68"/>
      <c r="AY38" s="69"/>
      <c r="AZ38" s="57">
        <v>40</v>
      </c>
      <c r="BA38" s="58"/>
      <c r="BB38" s="67">
        <f>BB36*(BB7/100)+BB36+AU38</f>
        <v>13659.603170678309</v>
      </c>
      <c r="BC38" s="68"/>
      <c r="BD38" s="68"/>
      <c r="BE38" s="68"/>
      <c r="BF38" s="68"/>
      <c r="BG38" s="69"/>
    </row>
    <row r="39" spans="1:59" ht="12" customHeight="1" x14ac:dyDescent="0.35">
      <c r="A39" s="59"/>
      <c r="B39" s="60"/>
      <c r="C39" s="4"/>
      <c r="D39" s="4"/>
      <c r="E39" s="4"/>
      <c r="F39" s="4"/>
      <c r="G39" s="70"/>
      <c r="H39" s="71"/>
      <c r="I39" s="71"/>
      <c r="J39" s="71"/>
      <c r="K39" s="72"/>
      <c r="L39" s="73"/>
      <c r="M39" s="74"/>
      <c r="N39" s="70"/>
      <c r="O39" s="71"/>
      <c r="P39" s="71"/>
      <c r="Q39" s="71"/>
      <c r="R39" s="71"/>
      <c r="S39" s="72"/>
      <c r="U39" s="59"/>
      <c r="V39" s="60"/>
      <c r="W39" s="4"/>
      <c r="X39" s="4"/>
      <c r="Y39" s="4"/>
      <c r="Z39" s="4"/>
      <c r="AA39" s="70"/>
      <c r="AB39" s="71"/>
      <c r="AC39" s="71"/>
      <c r="AD39" s="71"/>
      <c r="AE39" s="72"/>
      <c r="AF39" s="73"/>
      <c r="AG39" s="74"/>
      <c r="AH39" s="70"/>
      <c r="AI39" s="71"/>
      <c r="AJ39" s="71"/>
      <c r="AK39" s="71"/>
      <c r="AL39" s="71"/>
      <c r="AM39" s="72"/>
      <c r="AO39" s="59"/>
      <c r="AP39" s="60"/>
      <c r="AQ39" s="73"/>
      <c r="AR39" s="82"/>
      <c r="AS39" s="82"/>
      <c r="AT39" s="74"/>
      <c r="AU39" s="70"/>
      <c r="AV39" s="71"/>
      <c r="AW39" s="71"/>
      <c r="AX39" s="71"/>
      <c r="AY39" s="72"/>
      <c r="AZ39" s="73"/>
      <c r="BA39" s="74"/>
      <c r="BB39" s="70"/>
      <c r="BC39" s="71"/>
      <c r="BD39" s="71"/>
      <c r="BE39" s="71"/>
      <c r="BF39" s="71"/>
      <c r="BG39" s="72"/>
    </row>
    <row r="40" spans="1:59" ht="12" customHeight="1" x14ac:dyDescent="0.35">
      <c r="A40" s="37">
        <v>17</v>
      </c>
      <c r="B40" s="38"/>
      <c r="C40" s="37"/>
      <c r="D40" s="42"/>
      <c r="E40" s="42"/>
      <c r="F40" s="38"/>
      <c r="G40" s="41">
        <f>C8*(L40/100)</f>
        <v>30000</v>
      </c>
      <c r="H40" s="46"/>
      <c r="I40" s="46"/>
      <c r="J40" s="46"/>
      <c r="K40" s="47"/>
      <c r="L40" s="37">
        <v>20</v>
      </c>
      <c r="M40" s="38"/>
      <c r="N40" s="41">
        <f>N38*(N7/100)+N38+G40</f>
        <v>497635.92990906152</v>
      </c>
      <c r="O40" s="46"/>
      <c r="P40" s="46"/>
      <c r="Q40" s="46"/>
      <c r="R40" s="46"/>
      <c r="S40" s="47"/>
      <c r="U40" s="37">
        <v>17</v>
      </c>
      <c r="V40" s="38"/>
      <c r="W40" s="37"/>
      <c r="X40" s="42"/>
      <c r="Y40" s="42"/>
      <c r="Z40" s="38"/>
      <c r="AA40" s="41">
        <f>W8*(AF30/100)</f>
        <v>26400</v>
      </c>
      <c r="AB40" s="46"/>
      <c r="AC40" s="46"/>
      <c r="AD40" s="46"/>
      <c r="AE40" s="47"/>
      <c r="AF40" s="37">
        <v>33</v>
      </c>
      <c r="AG40" s="38"/>
      <c r="AH40" s="41">
        <f>AH38*(AH7/100)+AH38+AA40</f>
        <v>423384.33784460393</v>
      </c>
      <c r="AI40" s="46"/>
      <c r="AJ40" s="46"/>
      <c r="AK40" s="46"/>
      <c r="AL40" s="46"/>
      <c r="AM40" s="47"/>
      <c r="AO40" s="37">
        <v>17</v>
      </c>
      <c r="AP40" s="38"/>
      <c r="AQ40" s="41">
        <f>AQ8</f>
        <v>2400</v>
      </c>
      <c r="AR40" s="42"/>
      <c r="AS40" s="42"/>
      <c r="AT40" s="38"/>
      <c r="AU40" s="41">
        <f>AQ8*(AZ34/100)</f>
        <v>960</v>
      </c>
      <c r="AV40" s="46"/>
      <c r="AW40" s="46"/>
      <c r="AX40" s="46"/>
      <c r="AY40" s="47"/>
      <c r="AZ40" s="37">
        <v>40</v>
      </c>
      <c r="BA40" s="38"/>
      <c r="BB40" s="41">
        <f>BB38*(BB7/100)+BB38+AU40</f>
        <v>15165.98729750544</v>
      </c>
      <c r="BC40" s="46"/>
      <c r="BD40" s="46"/>
      <c r="BE40" s="46"/>
      <c r="BF40" s="46"/>
      <c r="BG40" s="47"/>
    </row>
    <row r="41" spans="1:59" ht="12" customHeight="1" x14ac:dyDescent="0.35">
      <c r="A41" s="39"/>
      <c r="B41" s="40"/>
      <c r="C41" s="43"/>
      <c r="D41" s="44"/>
      <c r="E41" s="44"/>
      <c r="F41" s="45"/>
      <c r="G41" s="48"/>
      <c r="H41" s="49"/>
      <c r="I41" s="49"/>
      <c r="J41" s="49"/>
      <c r="K41" s="50"/>
      <c r="L41" s="43"/>
      <c r="M41" s="45"/>
      <c r="N41" s="48"/>
      <c r="O41" s="49"/>
      <c r="P41" s="49"/>
      <c r="Q41" s="49"/>
      <c r="R41" s="49"/>
      <c r="S41" s="50"/>
      <c r="U41" s="39"/>
      <c r="V41" s="40"/>
      <c r="W41" s="43"/>
      <c r="X41" s="44"/>
      <c r="Y41" s="44"/>
      <c r="Z41" s="45"/>
      <c r="AA41" s="48"/>
      <c r="AB41" s="49"/>
      <c r="AC41" s="49"/>
      <c r="AD41" s="49"/>
      <c r="AE41" s="50"/>
      <c r="AF41" s="43"/>
      <c r="AG41" s="45"/>
      <c r="AH41" s="48"/>
      <c r="AI41" s="49"/>
      <c r="AJ41" s="49"/>
      <c r="AK41" s="49"/>
      <c r="AL41" s="49"/>
      <c r="AM41" s="50"/>
      <c r="AO41" s="39"/>
      <c r="AP41" s="40"/>
      <c r="AQ41" s="43"/>
      <c r="AR41" s="44"/>
      <c r="AS41" s="44"/>
      <c r="AT41" s="45"/>
      <c r="AU41" s="48"/>
      <c r="AV41" s="49"/>
      <c r="AW41" s="49"/>
      <c r="AX41" s="49"/>
      <c r="AY41" s="50"/>
      <c r="AZ41" s="43"/>
      <c r="BA41" s="45"/>
      <c r="BB41" s="48"/>
      <c r="BC41" s="49"/>
      <c r="BD41" s="49"/>
      <c r="BE41" s="49"/>
      <c r="BF41" s="49"/>
      <c r="BG41" s="50"/>
    </row>
    <row r="42" spans="1:59" ht="12" customHeight="1" x14ac:dyDescent="0.35">
      <c r="A42" s="57">
        <v>18</v>
      </c>
      <c r="B42" s="58"/>
      <c r="C42" s="3"/>
      <c r="D42" s="3"/>
      <c r="E42" s="3"/>
      <c r="F42" s="3"/>
      <c r="G42" s="67">
        <f>C8*(L42/100)</f>
        <v>30000</v>
      </c>
      <c r="H42" s="68"/>
      <c r="I42" s="68"/>
      <c r="J42" s="68"/>
      <c r="K42" s="69"/>
      <c r="L42" s="57">
        <v>20</v>
      </c>
      <c r="M42" s="58"/>
      <c r="N42" s="67">
        <f>N40*(N7/100)+N40+G42</f>
        <v>547541.36710542394</v>
      </c>
      <c r="O42" s="68"/>
      <c r="P42" s="68"/>
      <c r="Q42" s="68"/>
      <c r="R42" s="68"/>
      <c r="S42" s="69"/>
      <c r="U42" s="57">
        <v>18</v>
      </c>
      <c r="V42" s="58"/>
      <c r="W42" s="3"/>
      <c r="X42" s="3"/>
      <c r="Y42" s="3"/>
      <c r="Z42" s="3"/>
      <c r="AA42" s="67">
        <f>W8*(AF30/100)</f>
        <v>26400</v>
      </c>
      <c r="AB42" s="68"/>
      <c r="AC42" s="68"/>
      <c r="AD42" s="68"/>
      <c r="AE42" s="69"/>
      <c r="AF42" s="57">
        <v>33</v>
      </c>
      <c r="AG42" s="58"/>
      <c r="AH42" s="67">
        <f>AH40*(AH7/100)+AH40+AA42</f>
        <v>466719.71135838807</v>
      </c>
      <c r="AI42" s="68"/>
      <c r="AJ42" s="68"/>
      <c r="AK42" s="68"/>
      <c r="AL42" s="68"/>
      <c r="AM42" s="69"/>
      <c r="AO42" s="57">
        <v>18</v>
      </c>
      <c r="AP42" s="58"/>
      <c r="AQ42" s="67">
        <f>AQ8</f>
        <v>2400</v>
      </c>
      <c r="AR42" s="81"/>
      <c r="AS42" s="81"/>
      <c r="AT42" s="58"/>
      <c r="AU42" s="67">
        <f>AQ8*(AZ34/100)</f>
        <v>960</v>
      </c>
      <c r="AV42" s="68"/>
      <c r="AW42" s="68"/>
      <c r="AX42" s="68"/>
      <c r="AY42" s="69"/>
      <c r="AZ42" s="57">
        <v>40</v>
      </c>
      <c r="BA42" s="58"/>
      <c r="BB42" s="67">
        <f>BB40*(BB7/100)+BB40+AU42</f>
        <v>16732.626789405658</v>
      </c>
      <c r="BC42" s="68"/>
      <c r="BD42" s="68"/>
      <c r="BE42" s="68"/>
      <c r="BF42" s="68"/>
      <c r="BG42" s="69"/>
    </row>
    <row r="43" spans="1:59" ht="12" customHeight="1" x14ac:dyDescent="0.35">
      <c r="A43" s="59"/>
      <c r="B43" s="60"/>
      <c r="C43" s="4"/>
      <c r="D43" s="4"/>
      <c r="E43" s="4"/>
      <c r="F43" s="4"/>
      <c r="G43" s="70"/>
      <c r="H43" s="71"/>
      <c r="I43" s="71"/>
      <c r="J43" s="71"/>
      <c r="K43" s="72"/>
      <c r="L43" s="73"/>
      <c r="M43" s="74"/>
      <c r="N43" s="70"/>
      <c r="O43" s="71"/>
      <c r="P43" s="71"/>
      <c r="Q43" s="71"/>
      <c r="R43" s="71"/>
      <c r="S43" s="72"/>
      <c r="U43" s="59"/>
      <c r="V43" s="60"/>
      <c r="W43" s="4"/>
      <c r="X43" s="4"/>
      <c r="Y43" s="4"/>
      <c r="Z43" s="4"/>
      <c r="AA43" s="70"/>
      <c r="AB43" s="71"/>
      <c r="AC43" s="71"/>
      <c r="AD43" s="71"/>
      <c r="AE43" s="72"/>
      <c r="AF43" s="73"/>
      <c r="AG43" s="74"/>
      <c r="AH43" s="70"/>
      <c r="AI43" s="71"/>
      <c r="AJ43" s="71"/>
      <c r="AK43" s="71"/>
      <c r="AL43" s="71"/>
      <c r="AM43" s="72"/>
      <c r="AO43" s="59"/>
      <c r="AP43" s="60"/>
      <c r="AQ43" s="73"/>
      <c r="AR43" s="82"/>
      <c r="AS43" s="82"/>
      <c r="AT43" s="74"/>
      <c r="AU43" s="70"/>
      <c r="AV43" s="71"/>
      <c r="AW43" s="71"/>
      <c r="AX43" s="71"/>
      <c r="AY43" s="72"/>
      <c r="AZ43" s="73"/>
      <c r="BA43" s="74"/>
      <c r="BB43" s="70"/>
      <c r="BC43" s="71"/>
      <c r="BD43" s="71"/>
      <c r="BE43" s="71"/>
      <c r="BF43" s="71"/>
      <c r="BG43" s="72"/>
    </row>
    <row r="44" spans="1:59" ht="12" customHeight="1" x14ac:dyDescent="0.35">
      <c r="A44" s="37">
        <v>19</v>
      </c>
      <c r="B44" s="38"/>
      <c r="C44" s="37"/>
      <c r="D44" s="42"/>
      <c r="E44" s="42"/>
      <c r="F44" s="38"/>
      <c r="G44" s="41">
        <f>C8*(L44/100)</f>
        <v>30000</v>
      </c>
      <c r="H44" s="46"/>
      <c r="I44" s="46"/>
      <c r="J44" s="46"/>
      <c r="K44" s="47"/>
      <c r="L44" s="37">
        <v>20</v>
      </c>
      <c r="M44" s="38"/>
      <c r="N44" s="41">
        <f>N42*(N7/100)+N42+G44</f>
        <v>599443.02178964089</v>
      </c>
      <c r="O44" s="46"/>
      <c r="P44" s="46"/>
      <c r="Q44" s="46"/>
      <c r="R44" s="46"/>
      <c r="S44" s="47"/>
      <c r="U44" s="37">
        <v>19</v>
      </c>
      <c r="V44" s="38"/>
      <c r="W44" s="37"/>
      <c r="X44" s="42"/>
      <c r="Y44" s="42"/>
      <c r="Z44" s="38"/>
      <c r="AA44" s="41">
        <f>W8*(AF30/100)</f>
        <v>26400</v>
      </c>
      <c r="AB44" s="46"/>
      <c r="AC44" s="46"/>
      <c r="AD44" s="46"/>
      <c r="AE44" s="47"/>
      <c r="AF44" s="37">
        <v>33</v>
      </c>
      <c r="AG44" s="38"/>
      <c r="AH44" s="41">
        <f>AH42*(AH7/100)+AH42+AA44</f>
        <v>511788.4998127236</v>
      </c>
      <c r="AI44" s="46"/>
      <c r="AJ44" s="46"/>
      <c r="AK44" s="46"/>
      <c r="AL44" s="46"/>
      <c r="AM44" s="47"/>
      <c r="AO44" s="37">
        <v>19</v>
      </c>
      <c r="AP44" s="38"/>
      <c r="AQ44" s="41">
        <f>AQ8</f>
        <v>2400</v>
      </c>
      <c r="AR44" s="42"/>
      <c r="AS44" s="42"/>
      <c r="AT44" s="38"/>
      <c r="AU44" s="41">
        <f>AQ8*(AZ34/100)</f>
        <v>960</v>
      </c>
      <c r="AV44" s="46"/>
      <c r="AW44" s="46"/>
      <c r="AX44" s="46"/>
      <c r="AY44" s="47"/>
      <c r="AZ44" s="37">
        <v>40</v>
      </c>
      <c r="BA44" s="38"/>
      <c r="BB44" s="41">
        <f>BB42*(BB7/100)+BB42+AU44</f>
        <v>18361.931860981884</v>
      </c>
      <c r="BC44" s="46"/>
      <c r="BD44" s="46"/>
      <c r="BE44" s="46"/>
      <c r="BF44" s="46"/>
      <c r="BG44" s="47"/>
    </row>
    <row r="45" spans="1:59" ht="12" customHeight="1" x14ac:dyDescent="0.35">
      <c r="A45" s="39"/>
      <c r="B45" s="40"/>
      <c r="C45" s="43"/>
      <c r="D45" s="44"/>
      <c r="E45" s="44"/>
      <c r="F45" s="45"/>
      <c r="G45" s="48"/>
      <c r="H45" s="49"/>
      <c r="I45" s="49"/>
      <c r="J45" s="49"/>
      <c r="K45" s="50"/>
      <c r="L45" s="43"/>
      <c r="M45" s="45"/>
      <c r="N45" s="48"/>
      <c r="O45" s="49"/>
      <c r="P45" s="49"/>
      <c r="Q45" s="49"/>
      <c r="R45" s="49"/>
      <c r="S45" s="50"/>
      <c r="U45" s="39"/>
      <c r="V45" s="40"/>
      <c r="W45" s="43"/>
      <c r="X45" s="44"/>
      <c r="Y45" s="44"/>
      <c r="Z45" s="45"/>
      <c r="AA45" s="48"/>
      <c r="AB45" s="49"/>
      <c r="AC45" s="49"/>
      <c r="AD45" s="49"/>
      <c r="AE45" s="50"/>
      <c r="AF45" s="43"/>
      <c r="AG45" s="45"/>
      <c r="AH45" s="48"/>
      <c r="AI45" s="49"/>
      <c r="AJ45" s="49"/>
      <c r="AK45" s="49"/>
      <c r="AL45" s="49"/>
      <c r="AM45" s="50"/>
      <c r="AO45" s="39"/>
      <c r="AP45" s="40"/>
      <c r="AQ45" s="43"/>
      <c r="AR45" s="44"/>
      <c r="AS45" s="44"/>
      <c r="AT45" s="45"/>
      <c r="AU45" s="48"/>
      <c r="AV45" s="49"/>
      <c r="AW45" s="49"/>
      <c r="AX45" s="49"/>
      <c r="AY45" s="50"/>
      <c r="AZ45" s="43"/>
      <c r="BA45" s="45"/>
      <c r="BB45" s="48"/>
      <c r="BC45" s="49"/>
      <c r="BD45" s="49"/>
      <c r="BE45" s="49"/>
      <c r="BF45" s="49"/>
      <c r="BG45" s="50"/>
    </row>
    <row r="46" spans="1:59" ht="12" customHeight="1" x14ac:dyDescent="0.35">
      <c r="A46" s="57">
        <v>20</v>
      </c>
      <c r="B46" s="58"/>
      <c r="C46" s="3"/>
      <c r="D46" s="3"/>
      <c r="E46" s="3"/>
      <c r="F46" s="3"/>
      <c r="G46" s="67">
        <f>C8*(L46/100)</f>
        <v>30000</v>
      </c>
      <c r="H46" s="68"/>
      <c r="I46" s="68"/>
      <c r="J46" s="68"/>
      <c r="K46" s="69"/>
      <c r="L46" s="57">
        <v>20</v>
      </c>
      <c r="M46" s="58"/>
      <c r="N46" s="67">
        <f>N44*(N7/100)+N44+G46</f>
        <v>653420.74266122654</v>
      </c>
      <c r="O46" s="68"/>
      <c r="P46" s="68"/>
      <c r="Q46" s="68"/>
      <c r="R46" s="68"/>
      <c r="S46" s="69"/>
      <c r="U46" s="57">
        <v>20</v>
      </c>
      <c r="V46" s="58"/>
      <c r="W46" s="3"/>
      <c r="X46" s="3"/>
      <c r="Y46" s="3"/>
      <c r="Z46" s="3"/>
      <c r="AA46" s="67">
        <f>W8*(AF30/100)</f>
        <v>26400</v>
      </c>
      <c r="AB46" s="68"/>
      <c r="AC46" s="68"/>
      <c r="AD46" s="68"/>
      <c r="AE46" s="69"/>
      <c r="AF46" s="57">
        <v>33</v>
      </c>
      <c r="AG46" s="58"/>
      <c r="AH46" s="67">
        <f>AH44*(AH7/100)+AH44+AA46</f>
        <v>558660.03980523255</v>
      </c>
      <c r="AI46" s="68"/>
      <c r="AJ46" s="68"/>
      <c r="AK46" s="68"/>
      <c r="AL46" s="68"/>
      <c r="AM46" s="69"/>
      <c r="AO46" s="57">
        <v>20</v>
      </c>
      <c r="AP46" s="58"/>
      <c r="AQ46" s="67">
        <f>AQ8</f>
        <v>2400</v>
      </c>
      <c r="AR46" s="81"/>
      <c r="AS46" s="81"/>
      <c r="AT46" s="58"/>
      <c r="AU46" s="67">
        <f>AQ8*(AZ34/100)</f>
        <v>960</v>
      </c>
      <c r="AV46" s="68"/>
      <c r="AW46" s="68"/>
      <c r="AX46" s="68"/>
      <c r="AY46" s="69"/>
      <c r="AZ46" s="57">
        <v>40</v>
      </c>
      <c r="BA46" s="58"/>
      <c r="BB46" s="67">
        <f>BB44*(BB7/100)+BB44+AU46</f>
        <v>20056.40913542116</v>
      </c>
      <c r="BC46" s="68"/>
      <c r="BD46" s="68"/>
      <c r="BE46" s="68"/>
      <c r="BF46" s="68"/>
      <c r="BG46" s="69"/>
    </row>
    <row r="47" spans="1:59" ht="12" customHeight="1" thickBot="1" x14ac:dyDescent="0.4">
      <c r="A47" s="73"/>
      <c r="B47" s="74"/>
      <c r="C47" s="4"/>
      <c r="D47" s="4"/>
      <c r="E47" s="4"/>
      <c r="F47" s="4"/>
      <c r="G47" s="70"/>
      <c r="H47" s="71"/>
      <c r="I47" s="71"/>
      <c r="J47" s="71"/>
      <c r="K47" s="72"/>
      <c r="L47" s="73"/>
      <c r="M47" s="74"/>
      <c r="N47" s="70"/>
      <c r="O47" s="71"/>
      <c r="P47" s="71"/>
      <c r="Q47" s="71"/>
      <c r="R47" s="71"/>
      <c r="S47" s="72"/>
      <c r="U47" s="73"/>
      <c r="V47" s="74"/>
      <c r="W47" s="4"/>
      <c r="X47" s="4"/>
      <c r="Y47" s="4"/>
      <c r="Z47" s="4"/>
      <c r="AA47" s="70"/>
      <c r="AB47" s="71"/>
      <c r="AC47" s="71"/>
      <c r="AD47" s="71"/>
      <c r="AE47" s="72"/>
      <c r="AF47" s="73"/>
      <c r="AG47" s="74"/>
      <c r="AH47" s="70"/>
      <c r="AI47" s="71"/>
      <c r="AJ47" s="71"/>
      <c r="AK47" s="71"/>
      <c r="AL47" s="71"/>
      <c r="AM47" s="72"/>
      <c r="AO47" s="73"/>
      <c r="AP47" s="74"/>
      <c r="AQ47" s="149"/>
      <c r="AR47" s="150"/>
      <c r="AS47" s="150"/>
      <c r="AT47" s="151"/>
      <c r="AU47" s="70"/>
      <c r="AV47" s="71"/>
      <c r="AW47" s="71"/>
      <c r="AX47" s="71"/>
      <c r="AY47" s="72"/>
      <c r="AZ47" s="73"/>
      <c r="BA47" s="74"/>
      <c r="BB47" s="70"/>
      <c r="BC47" s="71"/>
      <c r="BD47" s="71"/>
      <c r="BE47" s="71"/>
      <c r="BF47" s="71"/>
      <c r="BG47" s="72"/>
    </row>
    <row r="48" spans="1:59" ht="12" customHeight="1" thickTop="1" x14ac:dyDescent="0.35">
      <c r="A48" s="116"/>
      <c r="B48" s="117"/>
      <c r="C48" s="37"/>
      <c r="D48" s="42"/>
      <c r="E48" s="42"/>
      <c r="F48" s="38"/>
      <c r="G48" s="91">
        <f>SUM(G8:K46)</f>
        <v>465000</v>
      </c>
      <c r="H48" s="92"/>
      <c r="I48" s="92"/>
      <c r="J48" s="92"/>
      <c r="K48" s="93"/>
      <c r="L48" s="37">
        <f>SUM(L8:M46)</f>
        <v>310</v>
      </c>
      <c r="M48" s="38"/>
      <c r="N48" s="41"/>
      <c r="O48" s="46"/>
      <c r="P48" s="46"/>
      <c r="Q48" s="46"/>
      <c r="R48" s="46"/>
      <c r="S48" s="47"/>
      <c r="U48" s="116"/>
      <c r="V48" s="117"/>
      <c r="W48" s="37"/>
      <c r="X48" s="42"/>
      <c r="Y48" s="42"/>
      <c r="Z48" s="38"/>
      <c r="AA48" s="91">
        <f>SUM(AA8:AE47)</f>
        <v>400000</v>
      </c>
      <c r="AB48" s="92"/>
      <c r="AC48" s="92"/>
      <c r="AD48" s="92"/>
      <c r="AE48" s="93"/>
      <c r="AF48" s="37">
        <f>SUM(AF8:AG46)</f>
        <v>500</v>
      </c>
      <c r="AG48" s="38"/>
      <c r="AH48" s="41"/>
      <c r="AI48" s="46"/>
      <c r="AJ48" s="46"/>
      <c r="AK48" s="46"/>
      <c r="AL48" s="46"/>
      <c r="AM48" s="47"/>
      <c r="AO48" s="37">
        <v>21</v>
      </c>
      <c r="AP48" s="38"/>
      <c r="AQ48" s="152">
        <f>SUM(AQ8:AT46)</f>
        <v>48000</v>
      </c>
      <c r="AR48" s="153"/>
      <c r="AS48" s="153"/>
      <c r="AT48" s="123"/>
      <c r="AU48" s="41">
        <f>AQ8*(AZ48/100)</f>
        <v>1440</v>
      </c>
      <c r="AV48" s="46"/>
      <c r="AW48" s="46"/>
      <c r="AX48" s="46"/>
      <c r="AY48" s="47"/>
      <c r="AZ48" s="37">
        <v>60</v>
      </c>
      <c r="BA48" s="38"/>
      <c r="BB48" s="41">
        <f>BB46*(BB7/100)+BB46+AU48</f>
        <v>22298.665500838008</v>
      </c>
      <c r="BC48" s="46"/>
      <c r="BD48" s="46"/>
      <c r="BE48" s="46"/>
      <c r="BF48" s="46"/>
      <c r="BG48" s="47"/>
    </row>
    <row r="49" spans="1:59" ht="12" customHeight="1" thickBot="1" x14ac:dyDescent="0.4">
      <c r="A49" s="118"/>
      <c r="B49" s="119"/>
      <c r="C49" s="39"/>
      <c r="D49" s="84"/>
      <c r="E49" s="84"/>
      <c r="F49" s="40"/>
      <c r="G49" s="129"/>
      <c r="H49" s="111"/>
      <c r="I49" s="111"/>
      <c r="J49" s="111"/>
      <c r="K49" s="130"/>
      <c r="L49" s="39"/>
      <c r="M49" s="40"/>
      <c r="N49" s="48"/>
      <c r="O49" s="49"/>
      <c r="P49" s="49"/>
      <c r="Q49" s="49"/>
      <c r="R49" s="49"/>
      <c r="S49" s="50"/>
      <c r="U49" s="118"/>
      <c r="V49" s="119"/>
      <c r="W49" s="39"/>
      <c r="X49" s="84"/>
      <c r="Y49" s="84"/>
      <c r="Z49" s="40"/>
      <c r="AA49" s="129"/>
      <c r="AB49" s="111"/>
      <c r="AC49" s="111"/>
      <c r="AD49" s="111"/>
      <c r="AE49" s="130"/>
      <c r="AF49" s="39"/>
      <c r="AG49" s="40"/>
      <c r="AH49" s="48"/>
      <c r="AI49" s="49"/>
      <c r="AJ49" s="49"/>
      <c r="AK49" s="49"/>
      <c r="AL49" s="49"/>
      <c r="AM49" s="50"/>
      <c r="AO49" s="39"/>
      <c r="AP49" s="40"/>
      <c r="AQ49" s="135"/>
      <c r="AR49" s="136"/>
      <c r="AS49" s="136"/>
      <c r="AT49" s="137"/>
      <c r="AU49" s="48"/>
      <c r="AV49" s="49"/>
      <c r="AW49" s="49"/>
      <c r="AX49" s="49"/>
      <c r="AY49" s="50"/>
      <c r="AZ49" s="43"/>
      <c r="BA49" s="45"/>
      <c r="BB49" s="48"/>
      <c r="BC49" s="49"/>
      <c r="BD49" s="49"/>
      <c r="BE49" s="49"/>
      <c r="BF49" s="49"/>
      <c r="BG49" s="50"/>
    </row>
    <row r="50" spans="1:59" ht="14.5" customHeight="1" thickTop="1" x14ac:dyDescent="0.35">
      <c r="A50" s="120"/>
      <c r="B50" s="121"/>
      <c r="C50" s="97" t="s">
        <v>5</v>
      </c>
      <c r="D50" s="98"/>
      <c r="E50" s="98"/>
      <c r="F50" s="98"/>
      <c r="G50" s="98"/>
      <c r="H50" s="98"/>
      <c r="I50" s="98"/>
      <c r="J50" s="98"/>
      <c r="K50" s="98"/>
      <c r="L50" s="98"/>
      <c r="M50" s="99"/>
      <c r="N50" s="85">
        <v>480430</v>
      </c>
      <c r="O50" s="86"/>
      <c r="P50" s="86"/>
      <c r="Q50" s="86"/>
      <c r="R50" s="86"/>
      <c r="S50" s="87"/>
      <c r="U50" s="120"/>
      <c r="V50" s="121"/>
      <c r="W50" s="97" t="s">
        <v>5</v>
      </c>
      <c r="X50" s="98"/>
      <c r="Y50" s="98"/>
      <c r="Z50" s="98"/>
      <c r="AA50" s="98"/>
      <c r="AB50" s="98"/>
      <c r="AC50" s="98"/>
      <c r="AD50" s="98"/>
      <c r="AE50" s="98"/>
      <c r="AF50" s="98"/>
      <c r="AG50" s="99"/>
      <c r="AH50" s="85">
        <v>571726</v>
      </c>
      <c r="AI50" s="86"/>
      <c r="AJ50" s="86"/>
      <c r="AK50" s="86"/>
      <c r="AL50" s="86"/>
      <c r="AM50" s="87"/>
      <c r="AO50" s="57">
        <v>22</v>
      </c>
      <c r="AP50" s="58"/>
      <c r="AQ50" s="19"/>
      <c r="AR50" s="20"/>
      <c r="AS50" s="20"/>
      <c r="AT50" s="21"/>
      <c r="AU50" s="67">
        <f>AQ8*(AZ48/100)</f>
        <v>1440</v>
      </c>
      <c r="AV50" s="68"/>
      <c r="AW50" s="68"/>
      <c r="AX50" s="68"/>
      <c r="AY50" s="69"/>
      <c r="AZ50" s="57">
        <v>60</v>
      </c>
      <c r="BA50" s="58"/>
      <c r="BB50" s="67">
        <f>BB48*(BB7/100)+BB48+AU50</f>
        <v>24630.612120871527</v>
      </c>
      <c r="BC50" s="68"/>
      <c r="BD50" s="68"/>
      <c r="BE50" s="68"/>
      <c r="BF50" s="68"/>
      <c r="BG50" s="69"/>
    </row>
    <row r="51" spans="1:59" ht="14.5" customHeight="1" x14ac:dyDescent="0.35">
      <c r="A51" s="122"/>
      <c r="B51" s="123"/>
      <c r="C51" s="158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126"/>
      <c r="O51" s="127"/>
      <c r="P51" s="127"/>
      <c r="Q51" s="127"/>
      <c r="R51" s="127"/>
      <c r="S51" s="128"/>
      <c r="U51" s="122"/>
      <c r="V51" s="123"/>
      <c r="W51" s="158"/>
      <c r="X51" s="159"/>
      <c r="Y51" s="159"/>
      <c r="Z51" s="159"/>
      <c r="AA51" s="159"/>
      <c r="AB51" s="159"/>
      <c r="AC51" s="159"/>
      <c r="AD51" s="159"/>
      <c r="AE51" s="159"/>
      <c r="AF51" s="159"/>
      <c r="AG51" s="160"/>
      <c r="AH51" s="126"/>
      <c r="AI51" s="127"/>
      <c r="AJ51" s="127"/>
      <c r="AK51" s="127"/>
      <c r="AL51" s="127"/>
      <c r="AM51" s="128"/>
      <c r="AO51" s="59"/>
      <c r="AP51" s="60"/>
      <c r="AQ51" s="22"/>
      <c r="AR51" s="4"/>
      <c r="AS51" s="4"/>
      <c r="AT51" s="23"/>
      <c r="AU51" s="70"/>
      <c r="AV51" s="71"/>
      <c r="AW51" s="71"/>
      <c r="AX51" s="71"/>
      <c r="AY51" s="72"/>
      <c r="AZ51" s="73"/>
      <c r="BA51" s="74"/>
      <c r="BB51" s="70"/>
      <c r="BC51" s="71"/>
      <c r="BD51" s="71"/>
      <c r="BE51" s="71"/>
      <c r="BF51" s="71"/>
      <c r="BG51" s="72"/>
    </row>
    <row r="52" spans="1:59" ht="14.5" customHeight="1" x14ac:dyDescent="0.35">
      <c r="A52" s="124"/>
      <c r="B52" s="125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N52" s="88"/>
      <c r="O52" s="89"/>
      <c r="P52" s="89"/>
      <c r="Q52" s="89"/>
      <c r="R52" s="89"/>
      <c r="S52" s="90"/>
      <c r="U52" s="124"/>
      <c r="V52" s="125"/>
      <c r="W52" s="100"/>
      <c r="X52" s="101"/>
      <c r="Y52" s="101"/>
      <c r="Z52" s="101"/>
      <c r="AA52" s="101"/>
      <c r="AB52" s="101"/>
      <c r="AC52" s="101"/>
      <c r="AD52" s="101"/>
      <c r="AE52" s="101"/>
      <c r="AF52" s="101"/>
      <c r="AG52" s="102"/>
      <c r="AH52" s="88"/>
      <c r="AI52" s="89"/>
      <c r="AJ52" s="89"/>
      <c r="AK52" s="89"/>
      <c r="AL52" s="89"/>
      <c r="AM52" s="90"/>
      <c r="AO52" s="37">
        <v>23</v>
      </c>
      <c r="AP52" s="38"/>
      <c r="AQ52" s="37"/>
      <c r="AR52" s="42"/>
      <c r="AS52" s="42"/>
      <c r="AT52" s="38"/>
      <c r="AU52" s="41">
        <f>AQ8*(AZ48/100)</f>
        <v>1440</v>
      </c>
      <c r="AV52" s="46"/>
      <c r="AW52" s="46"/>
      <c r="AX52" s="46"/>
      <c r="AY52" s="47"/>
      <c r="AZ52" s="37">
        <v>60</v>
      </c>
      <c r="BA52" s="38"/>
      <c r="BB52" s="41">
        <f>BB50*(BB7/100)+BB50+AU52</f>
        <v>27055.836605706387</v>
      </c>
      <c r="BC52" s="46"/>
      <c r="BD52" s="46"/>
      <c r="BE52" s="46"/>
      <c r="BF52" s="46"/>
      <c r="BG52" s="47"/>
    </row>
    <row r="53" spans="1:59" ht="14.5" customHeight="1" x14ac:dyDescent="0.35">
      <c r="A53" s="26"/>
      <c r="B53" s="26"/>
      <c r="C53" s="27"/>
      <c r="D53" s="27"/>
      <c r="E53" s="27"/>
      <c r="F53" s="27"/>
      <c r="G53" s="154">
        <f>G48+N50</f>
        <v>945430</v>
      </c>
      <c r="H53" s="155"/>
      <c r="I53" s="155"/>
      <c r="J53" s="155"/>
      <c r="K53" s="155"/>
      <c r="L53" s="27"/>
      <c r="M53" s="27"/>
      <c r="N53" s="86">
        <f>N46+N50</f>
        <v>1133850.7426612265</v>
      </c>
      <c r="O53" s="86"/>
      <c r="P53" s="86"/>
      <c r="Q53" s="86"/>
      <c r="R53" s="86"/>
      <c r="S53" s="86"/>
      <c r="T53" s="28"/>
      <c r="U53" s="27"/>
      <c r="V53" s="27"/>
      <c r="W53" s="27"/>
      <c r="X53" s="27"/>
      <c r="Y53" s="27"/>
      <c r="Z53" s="27"/>
      <c r="AA53" s="154">
        <f>AA48+AH50</f>
        <v>971726</v>
      </c>
      <c r="AB53" s="155"/>
      <c r="AC53" s="155"/>
      <c r="AD53" s="155"/>
      <c r="AE53" s="155"/>
      <c r="AF53" s="27"/>
      <c r="AG53" s="27"/>
      <c r="AH53" s="86">
        <f>AH46+AH50</f>
        <v>1130386.0398052325</v>
      </c>
      <c r="AI53" s="86"/>
      <c r="AJ53" s="86"/>
      <c r="AK53" s="86"/>
      <c r="AL53" s="86"/>
      <c r="AM53" s="86"/>
      <c r="AO53" s="39"/>
      <c r="AP53" s="40"/>
      <c r="AQ53" s="43"/>
      <c r="AR53" s="44"/>
      <c r="AS53" s="44"/>
      <c r="AT53" s="45"/>
      <c r="AU53" s="48"/>
      <c r="AV53" s="49"/>
      <c r="AW53" s="49"/>
      <c r="AX53" s="49"/>
      <c r="AY53" s="50"/>
      <c r="AZ53" s="43"/>
      <c r="BA53" s="45"/>
      <c r="BB53" s="48"/>
      <c r="BC53" s="49"/>
      <c r="BD53" s="49"/>
      <c r="BE53" s="49"/>
      <c r="BF53" s="49"/>
      <c r="BG53" s="50"/>
    </row>
    <row r="54" spans="1:59" ht="14.5" customHeight="1" thickBot="1" x14ac:dyDescent="0.4">
      <c r="C54" s="16"/>
      <c r="D54" s="16"/>
      <c r="E54" s="16"/>
      <c r="F54" s="16"/>
      <c r="G54" s="156"/>
      <c r="H54" s="156"/>
      <c r="I54" s="156"/>
      <c r="J54" s="156"/>
      <c r="K54" s="156"/>
      <c r="L54" s="15"/>
      <c r="M54" s="15"/>
      <c r="N54" s="157"/>
      <c r="O54" s="157"/>
      <c r="P54" s="157"/>
      <c r="Q54" s="157"/>
      <c r="R54" s="157"/>
      <c r="S54" s="157"/>
      <c r="T54" s="28"/>
      <c r="U54" s="29"/>
      <c r="V54" s="29"/>
      <c r="W54" s="29"/>
      <c r="X54" s="29"/>
      <c r="Y54" s="29"/>
      <c r="Z54" s="29"/>
      <c r="AA54" s="156"/>
      <c r="AB54" s="156"/>
      <c r="AC54" s="156"/>
      <c r="AD54" s="156"/>
      <c r="AE54" s="156"/>
      <c r="AF54" s="29"/>
      <c r="AG54" s="29"/>
      <c r="AH54" s="157"/>
      <c r="AI54" s="157"/>
      <c r="AJ54" s="157"/>
      <c r="AK54" s="157"/>
      <c r="AL54" s="157"/>
      <c r="AM54" s="157"/>
      <c r="AO54" s="57">
        <v>24</v>
      </c>
      <c r="AP54" s="58"/>
      <c r="AQ54" s="24"/>
      <c r="AR54" s="3"/>
      <c r="AS54" s="3"/>
      <c r="AT54" s="25"/>
      <c r="AU54" s="67">
        <f>AQ8*(AZ48/100)</f>
        <v>1440</v>
      </c>
      <c r="AV54" s="68"/>
      <c r="AW54" s="68"/>
      <c r="AX54" s="68"/>
      <c r="AY54" s="69"/>
      <c r="AZ54" s="57">
        <v>60</v>
      </c>
      <c r="BA54" s="58"/>
      <c r="BB54" s="67">
        <f>BB52*(BB7/100)+BB52+AU54</f>
        <v>29578.070069934642</v>
      </c>
      <c r="BC54" s="68"/>
      <c r="BD54" s="68"/>
      <c r="BE54" s="68"/>
      <c r="BF54" s="68"/>
      <c r="BG54" s="69"/>
    </row>
    <row r="55" spans="1:59" ht="14.5" customHeight="1" thickTop="1" x14ac:dyDescent="0.35">
      <c r="C55" s="16"/>
      <c r="D55" s="16"/>
      <c r="E55" s="16"/>
      <c r="F55" s="1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6"/>
      <c r="AO55" s="73"/>
      <c r="AP55" s="74"/>
      <c r="AQ55" s="22"/>
      <c r="AR55" s="4"/>
      <c r="AS55" s="4"/>
      <c r="AT55" s="23"/>
      <c r="AU55" s="70"/>
      <c r="AV55" s="71"/>
      <c r="AW55" s="71"/>
      <c r="AX55" s="71"/>
      <c r="AY55" s="72"/>
      <c r="AZ55" s="73"/>
      <c r="BA55" s="74"/>
      <c r="BB55" s="70"/>
      <c r="BC55" s="71"/>
      <c r="BD55" s="71"/>
      <c r="BE55" s="71"/>
      <c r="BF55" s="71"/>
      <c r="BG55" s="72"/>
    </row>
    <row r="56" spans="1:59" ht="14.5" customHeight="1" x14ac:dyDescent="0.35">
      <c r="C56" s="16"/>
      <c r="D56" s="16"/>
      <c r="E56" s="16"/>
      <c r="F56" s="1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6"/>
      <c r="AO56" s="37">
        <v>25</v>
      </c>
      <c r="AP56" s="38"/>
      <c r="AQ56" s="37"/>
      <c r="AR56" s="42"/>
      <c r="AS56" s="42"/>
      <c r="AT56" s="38"/>
      <c r="AU56" s="41">
        <f>AQ8*(AZ48/100)</f>
        <v>1440</v>
      </c>
      <c r="AV56" s="46"/>
      <c r="AW56" s="46"/>
      <c r="AX56" s="46"/>
      <c r="AY56" s="47"/>
      <c r="AZ56" s="37">
        <v>60</v>
      </c>
      <c r="BA56" s="38"/>
      <c r="BB56" s="41">
        <f>BB54*(BB7/100)+BB54+AU56</f>
        <v>32201.192872732026</v>
      </c>
      <c r="BC56" s="46"/>
      <c r="BD56" s="46"/>
      <c r="BE56" s="46"/>
      <c r="BF56" s="46"/>
      <c r="BG56" s="47"/>
    </row>
    <row r="57" spans="1:59" ht="14.5" customHeight="1" x14ac:dyDescent="0.3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O57" s="17"/>
      <c r="P57" s="17"/>
      <c r="Q57" s="17"/>
      <c r="R57" s="17"/>
      <c r="S57" s="17"/>
      <c r="T57" s="6"/>
      <c r="AO57" s="39"/>
      <c r="AP57" s="40"/>
      <c r="AQ57" s="43"/>
      <c r="AR57" s="44"/>
      <c r="AS57" s="44"/>
      <c r="AT57" s="45"/>
      <c r="AU57" s="48"/>
      <c r="AV57" s="49"/>
      <c r="AW57" s="49"/>
      <c r="AX57" s="49"/>
      <c r="AY57" s="50"/>
      <c r="AZ57" s="43"/>
      <c r="BA57" s="45"/>
      <c r="BB57" s="48"/>
      <c r="BC57" s="49"/>
      <c r="BD57" s="49"/>
      <c r="BE57" s="49"/>
      <c r="BF57" s="49"/>
      <c r="BG57" s="50"/>
    </row>
    <row r="58" spans="1:59" ht="14.5" customHeight="1" x14ac:dyDescent="0.35">
      <c r="A58" s="12" t="s">
        <v>11</v>
      </c>
      <c r="B58" s="1"/>
      <c r="U58" s="1"/>
      <c r="V58" s="1"/>
      <c r="W58" s="1"/>
      <c r="X58" s="1"/>
      <c r="Y58" s="1"/>
      <c r="Z58" s="1"/>
      <c r="AO58" s="57">
        <v>26</v>
      </c>
      <c r="AP58" s="58"/>
      <c r="AQ58" s="24"/>
      <c r="AR58" s="3"/>
      <c r="AS58" s="3"/>
      <c r="AT58" s="25"/>
      <c r="AU58" s="67">
        <f>AQ8*(AZ48/100)</f>
        <v>1440</v>
      </c>
      <c r="AV58" s="68"/>
      <c r="AW58" s="68"/>
      <c r="AX58" s="68"/>
      <c r="AY58" s="69"/>
      <c r="AZ58" s="57">
        <v>60</v>
      </c>
      <c r="BA58" s="58"/>
      <c r="BB58" s="67">
        <f>BB56*(BB7/100)+BB56+AU58</f>
        <v>34929.24058764131</v>
      </c>
      <c r="BC58" s="68"/>
      <c r="BD58" s="68"/>
      <c r="BE58" s="68"/>
      <c r="BF58" s="68"/>
      <c r="BG58" s="69"/>
    </row>
    <row r="59" spans="1:59" ht="14.5" customHeight="1" x14ac:dyDescent="0.35">
      <c r="A59" s="32" t="s">
        <v>6</v>
      </c>
      <c r="B59" s="33"/>
      <c r="C59" s="33"/>
      <c r="D59" s="33"/>
      <c r="E59" s="33"/>
      <c r="F59" s="33"/>
      <c r="G59" s="33"/>
      <c r="H59" s="33"/>
      <c r="I59" s="34"/>
      <c r="J59" s="32" t="s">
        <v>7</v>
      </c>
      <c r="K59" s="33"/>
      <c r="L59" s="33"/>
      <c r="M59" s="33"/>
      <c r="N59" s="33"/>
      <c r="O59" s="33"/>
      <c r="P59" s="33"/>
      <c r="Q59" s="33"/>
      <c r="R59" s="33"/>
      <c r="S59" s="34"/>
      <c r="U59" s="1"/>
      <c r="V59" s="1"/>
      <c r="W59" s="1"/>
      <c r="X59" s="1"/>
      <c r="Y59" s="1"/>
      <c r="Z59" s="1"/>
      <c r="AO59" s="59"/>
      <c r="AP59" s="60"/>
      <c r="AQ59" s="22"/>
      <c r="AR59" s="4"/>
      <c r="AS59" s="4"/>
      <c r="AT59" s="23"/>
      <c r="AU59" s="70"/>
      <c r="AV59" s="71"/>
      <c r="AW59" s="71"/>
      <c r="AX59" s="71"/>
      <c r="AY59" s="72"/>
      <c r="AZ59" s="73"/>
      <c r="BA59" s="74"/>
      <c r="BB59" s="70"/>
      <c r="BC59" s="71"/>
      <c r="BD59" s="71"/>
      <c r="BE59" s="71"/>
      <c r="BF59" s="71"/>
      <c r="BG59" s="72"/>
    </row>
    <row r="60" spans="1:59" x14ac:dyDescent="0.35">
      <c r="A60" s="13" t="s">
        <v>8</v>
      </c>
      <c r="B60" s="8"/>
      <c r="C60" s="8"/>
      <c r="D60" s="8"/>
      <c r="E60" s="8"/>
      <c r="F60" s="8"/>
      <c r="G60" s="8"/>
      <c r="H60" s="8"/>
      <c r="I60" s="9"/>
      <c r="J60" s="13" t="s">
        <v>17</v>
      </c>
      <c r="K60" s="8"/>
      <c r="L60" s="8"/>
      <c r="M60" s="8"/>
      <c r="N60" s="8"/>
      <c r="O60" s="8"/>
      <c r="P60" s="8"/>
      <c r="Q60" s="8"/>
      <c r="R60" s="8"/>
      <c r="S60" s="9"/>
      <c r="U60" s="1"/>
      <c r="V60" s="1"/>
      <c r="W60" s="1"/>
      <c r="X60" s="1"/>
      <c r="Y60" s="1"/>
      <c r="Z60" s="1"/>
      <c r="AO60" s="37">
        <v>27</v>
      </c>
      <c r="AP60" s="38"/>
      <c r="AQ60" s="37"/>
      <c r="AR60" s="42"/>
      <c r="AS60" s="42"/>
      <c r="AT60" s="38"/>
      <c r="AU60" s="41">
        <f>AQ8*(AZ60/100)</f>
        <v>1440</v>
      </c>
      <c r="AV60" s="46"/>
      <c r="AW60" s="46"/>
      <c r="AX60" s="46"/>
      <c r="AY60" s="47"/>
      <c r="AZ60" s="37">
        <v>60</v>
      </c>
      <c r="BA60" s="38"/>
      <c r="BB60" s="41">
        <f>BB58*(BB7/100)+BB58+AU60</f>
        <v>37766.410211146962</v>
      </c>
      <c r="BC60" s="46"/>
      <c r="BD60" s="46"/>
      <c r="BE60" s="46"/>
      <c r="BF60" s="46"/>
      <c r="BG60" s="47"/>
    </row>
    <row r="61" spans="1:59" x14ac:dyDescent="0.35">
      <c r="A61" s="13" t="s">
        <v>9</v>
      </c>
      <c r="B61" s="8"/>
      <c r="C61" s="8"/>
      <c r="D61" s="8"/>
      <c r="E61" s="8"/>
      <c r="F61" s="8"/>
      <c r="G61" s="8"/>
      <c r="H61" s="8"/>
      <c r="I61" s="9"/>
      <c r="J61" s="14" t="s">
        <v>10</v>
      </c>
      <c r="K61" s="10"/>
      <c r="L61" s="10"/>
      <c r="M61" s="10"/>
      <c r="N61" s="10"/>
      <c r="O61" s="10"/>
      <c r="P61" s="10"/>
      <c r="Q61" s="10"/>
      <c r="R61" s="10"/>
      <c r="S61" s="11"/>
      <c r="T61" s="2"/>
      <c r="U61" s="2"/>
      <c r="V61" s="2"/>
      <c r="W61" s="2"/>
      <c r="X61" s="2"/>
      <c r="Y61" s="2"/>
      <c r="Z61" s="2"/>
      <c r="AO61" s="39"/>
      <c r="AP61" s="40"/>
      <c r="AQ61" s="43"/>
      <c r="AR61" s="44"/>
      <c r="AS61" s="44"/>
      <c r="AT61" s="45"/>
      <c r="AU61" s="48"/>
      <c r="AV61" s="49"/>
      <c r="AW61" s="49"/>
      <c r="AX61" s="49"/>
      <c r="AY61" s="50"/>
      <c r="AZ61" s="43"/>
      <c r="BA61" s="45"/>
      <c r="BB61" s="48"/>
      <c r="BC61" s="49"/>
      <c r="BD61" s="49"/>
      <c r="BE61" s="49"/>
      <c r="BF61" s="49"/>
      <c r="BG61" s="50"/>
    </row>
    <row r="62" spans="1:59" x14ac:dyDescent="0.35">
      <c r="A62" s="1" t="s">
        <v>13</v>
      </c>
      <c r="B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O62" s="57">
        <v>28</v>
      </c>
      <c r="AP62" s="58"/>
      <c r="AQ62" s="24"/>
      <c r="AR62" s="3"/>
      <c r="AS62" s="3"/>
      <c r="AT62" s="25"/>
      <c r="AU62" s="67">
        <f>AQ8*(AZ62/100)</f>
        <v>1440</v>
      </c>
      <c r="AV62" s="68"/>
      <c r="AW62" s="68"/>
      <c r="AX62" s="68"/>
      <c r="AY62" s="69"/>
      <c r="AZ62" s="57">
        <v>60</v>
      </c>
      <c r="BA62" s="58"/>
      <c r="BB62" s="67">
        <f>BB60*(BB7/100)+BB60+AU62</f>
        <v>40717.066619592842</v>
      </c>
      <c r="BC62" s="68"/>
      <c r="BD62" s="68"/>
      <c r="BE62" s="68"/>
      <c r="BF62" s="68"/>
      <c r="BG62" s="69"/>
    </row>
    <row r="63" spans="1:59" x14ac:dyDescent="0.35">
      <c r="A63" s="1" t="s">
        <v>20</v>
      </c>
      <c r="B63" s="1"/>
      <c r="U63" s="1"/>
      <c r="V63" s="1"/>
      <c r="W63" s="1"/>
      <c r="X63" s="1"/>
      <c r="Y63" s="1"/>
      <c r="Z63" s="1"/>
      <c r="AO63" s="73"/>
      <c r="AP63" s="74"/>
      <c r="AQ63" s="22"/>
      <c r="AR63" s="4"/>
      <c r="AS63" s="4"/>
      <c r="AT63" s="23"/>
      <c r="AU63" s="70"/>
      <c r="AV63" s="71"/>
      <c r="AW63" s="71"/>
      <c r="AX63" s="71"/>
      <c r="AY63" s="72"/>
      <c r="AZ63" s="73"/>
      <c r="BA63" s="74"/>
      <c r="BB63" s="70"/>
      <c r="BC63" s="71"/>
      <c r="BD63" s="71"/>
      <c r="BE63" s="71"/>
      <c r="BF63" s="71"/>
      <c r="BG63" s="72"/>
    </row>
    <row r="64" spans="1:59" x14ac:dyDescent="0.35">
      <c r="A64" s="1" t="s">
        <v>14</v>
      </c>
      <c r="B64" s="1"/>
      <c r="U64" s="1"/>
      <c r="V64" s="1"/>
      <c r="W64" s="1"/>
      <c r="X64" s="1"/>
      <c r="Y64" s="1"/>
      <c r="Z64" s="1"/>
      <c r="AO64" s="37">
        <v>29</v>
      </c>
      <c r="AP64" s="38"/>
      <c r="AQ64" s="37"/>
      <c r="AR64" s="42"/>
      <c r="AS64" s="42"/>
      <c r="AT64" s="38"/>
      <c r="AU64" s="41">
        <f>AQ8*(AZ64/100)</f>
        <v>1440</v>
      </c>
      <c r="AV64" s="46"/>
      <c r="AW64" s="46"/>
      <c r="AX64" s="46"/>
      <c r="AY64" s="47"/>
      <c r="AZ64" s="37">
        <v>60</v>
      </c>
      <c r="BA64" s="38"/>
      <c r="BB64" s="41">
        <f>BB62*(BB7/100)+BB62+AU64</f>
        <v>43785.749284376558</v>
      </c>
      <c r="BC64" s="46"/>
      <c r="BD64" s="46"/>
      <c r="BE64" s="46"/>
      <c r="BF64" s="46"/>
      <c r="BG64" s="47"/>
    </row>
    <row r="65" spans="1:59" x14ac:dyDescent="0.35">
      <c r="A65" t="s">
        <v>12</v>
      </c>
      <c r="B65" s="1"/>
      <c r="U65" s="1"/>
      <c r="V65" s="1"/>
      <c r="W65" s="1"/>
      <c r="X65" s="1"/>
      <c r="Y65" s="1"/>
      <c r="Z65" s="1"/>
      <c r="AO65" s="39"/>
      <c r="AP65" s="40"/>
      <c r="AQ65" s="43"/>
      <c r="AR65" s="44"/>
      <c r="AS65" s="44"/>
      <c r="AT65" s="45"/>
      <c r="AU65" s="48"/>
      <c r="AV65" s="49"/>
      <c r="AW65" s="49"/>
      <c r="AX65" s="49"/>
      <c r="AY65" s="50"/>
      <c r="AZ65" s="43"/>
      <c r="BA65" s="45"/>
      <c r="BB65" s="48"/>
      <c r="BC65" s="49"/>
      <c r="BD65" s="49"/>
      <c r="BE65" s="49"/>
      <c r="BF65" s="49"/>
      <c r="BG65" s="50"/>
    </row>
    <row r="66" spans="1:59" x14ac:dyDescent="0.35">
      <c r="T66" s="2"/>
      <c r="U66" s="5"/>
      <c r="V66" s="5"/>
      <c r="W66" s="5"/>
      <c r="X66" s="5"/>
      <c r="Y66" s="5"/>
      <c r="Z66" s="5"/>
      <c r="AO66" s="57">
        <v>30</v>
      </c>
      <c r="AP66" s="58"/>
      <c r="AQ66" s="24"/>
      <c r="AR66" s="3"/>
      <c r="AS66" s="3"/>
      <c r="AT66" s="25"/>
      <c r="AU66" s="67">
        <f>AQ8*(AZ66/100)</f>
        <v>1440</v>
      </c>
      <c r="AV66" s="68"/>
      <c r="AW66" s="68"/>
      <c r="AX66" s="68"/>
      <c r="AY66" s="69"/>
      <c r="AZ66" s="57">
        <v>60</v>
      </c>
      <c r="BA66" s="58"/>
      <c r="BB66" s="67">
        <f>BB64*(BB7/100)+BB64+AU66</f>
        <v>46977.179255751616</v>
      </c>
      <c r="BC66" s="68"/>
      <c r="BD66" s="68"/>
      <c r="BE66" s="68"/>
      <c r="BF66" s="68"/>
      <c r="BG66" s="69"/>
    </row>
    <row r="67" spans="1:59" x14ac:dyDescent="0.35">
      <c r="AO67" s="73"/>
      <c r="AP67" s="74"/>
      <c r="AQ67" s="22"/>
      <c r="AR67" s="4"/>
      <c r="AS67" s="4"/>
      <c r="AT67" s="23"/>
      <c r="AU67" s="70"/>
      <c r="AV67" s="71"/>
      <c r="AW67" s="71"/>
      <c r="AX67" s="71"/>
      <c r="AY67" s="72"/>
      <c r="AZ67" s="73"/>
      <c r="BA67" s="74"/>
      <c r="BB67" s="70"/>
      <c r="BC67" s="71"/>
      <c r="BD67" s="71"/>
      <c r="BE67" s="71"/>
      <c r="BF67" s="71"/>
      <c r="BG67" s="72"/>
    </row>
    <row r="68" spans="1:59" x14ac:dyDescent="0.35">
      <c r="AO68" s="37"/>
      <c r="AP68" s="38"/>
      <c r="AQ68" s="37"/>
      <c r="AR68" s="42"/>
      <c r="AS68" s="42"/>
      <c r="AT68" s="38"/>
      <c r="AU68" s="91">
        <f>SUM(AU8:AY67)</f>
        <v>28800</v>
      </c>
      <c r="AV68" s="92"/>
      <c r="AW68" s="92"/>
      <c r="AX68" s="92"/>
      <c r="AY68" s="93"/>
      <c r="AZ68" s="37">
        <f>SUM(AZ8:BA67)</f>
        <v>1200</v>
      </c>
      <c r="BA68" s="38"/>
      <c r="BB68" s="41"/>
      <c r="BC68" s="46"/>
      <c r="BD68" s="46"/>
      <c r="BE68" s="46"/>
      <c r="BF68" s="46"/>
      <c r="BG68" s="47"/>
    </row>
    <row r="69" spans="1:59" x14ac:dyDescent="0.35">
      <c r="AO69" s="43"/>
      <c r="AP69" s="45"/>
      <c r="AQ69" s="43"/>
      <c r="AR69" s="44"/>
      <c r="AS69" s="44"/>
      <c r="AT69" s="45"/>
      <c r="AU69" s="94"/>
      <c r="AV69" s="95"/>
      <c r="AW69" s="95"/>
      <c r="AX69" s="95"/>
      <c r="AY69" s="96"/>
      <c r="AZ69" s="43"/>
      <c r="BA69" s="45"/>
      <c r="BB69" s="48"/>
      <c r="BC69" s="49"/>
      <c r="BD69" s="49"/>
      <c r="BE69" s="49"/>
      <c r="BF69" s="49"/>
      <c r="BG69" s="50"/>
    </row>
    <row r="70" spans="1:59" ht="15.5" customHeight="1" x14ac:dyDescent="0.35">
      <c r="AO70" s="120"/>
      <c r="AP70" s="121"/>
      <c r="AQ70" s="97" t="s">
        <v>5</v>
      </c>
      <c r="AR70" s="98"/>
      <c r="AS70" s="98"/>
      <c r="AT70" s="98"/>
      <c r="AU70" s="98"/>
      <c r="AV70" s="98"/>
      <c r="AW70" s="98"/>
      <c r="AX70" s="98"/>
      <c r="AY70" s="98"/>
      <c r="AZ70" s="98"/>
      <c r="BA70" s="99"/>
      <c r="BB70" s="86">
        <v>34227</v>
      </c>
      <c r="BC70" s="86"/>
      <c r="BD70" s="86"/>
      <c r="BE70" s="86"/>
      <c r="BF70" s="86"/>
      <c r="BG70" s="87"/>
    </row>
    <row r="71" spans="1:59" ht="14.5" customHeight="1" x14ac:dyDescent="0.35">
      <c r="AO71" s="122"/>
      <c r="AP71" s="123"/>
      <c r="AQ71" s="158"/>
      <c r="AR71" s="159"/>
      <c r="AS71" s="159"/>
      <c r="AT71" s="159"/>
      <c r="AU71" s="159"/>
      <c r="AV71" s="159"/>
      <c r="AW71" s="159"/>
      <c r="AX71" s="159"/>
      <c r="AY71" s="159"/>
      <c r="AZ71" s="159"/>
      <c r="BA71" s="160"/>
      <c r="BB71" s="127"/>
      <c r="BC71" s="127"/>
      <c r="BD71" s="127"/>
      <c r="BE71" s="127"/>
      <c r="BF71" s="127"/>
      <c r="BG71" s="128"/>
    </row>
    <row r="72" spans="1:59" ht="14.5" customHeight="1" x14ac:dyDescent="0.35">
      <c r="AO72" s="124"/>
      <c r="AP72" s="125"/>
      <c r="AQ72" s="100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89"/>
      <c r="BC72" s="89"/>
      <c r="BD72" s="89"/>
      <c r="BE72" s="89"/>
      <c r="BF72" s="89"/>
      <c r="BG72" s="90"/>
    </row>
  </sheetData>
  <mergeCells count="387">
    <mergeCell ref="AO64:AP65"/>
    <mergeCell ref="C50:M52"/>
    <mergeCell ref="W50:AG52"/>
    <mergeCell ref="AQ70:BA72"/>
    <mergeCell ref="AZ52:BA53"/>
    <mergeCell ref="BB52:BG53"/>
    <mergeCell ref="AZ54:BA55"/>
    <mergeCell ref="BB54:BG55"/>
    <mergeCell ref="AZ56:BA57"/>
    <mergeCell ref="BB56:BG57"/>
    <mergeCell ref="N53:S54"/>
    <mergeCell ref="BB70:BG72"/>
    <mergeCell ref="AO66:AP67"/>
    <mergeCell ref="AO68:AP69"/>
    <mergeCell ref="AO70:AP72"/>
    <mergeCell ref="AU62:AY63"/>
    <mergeCell ref="AZ62:BA63"/>
    <mergeCell ref="BB62:BG63"/>
    <mergeCell ref="AQ64:AT65"/>
    <mergeCell ref="AU64:AY65"/>
    <mergeCell ref="AZ64:BA65"/>
    <mergeCell ref="BB64:BG65"/>
    <mergeCell ref="AU66:AY67"/>
    <mergeCell ref="AZ66:BA67"/>
    <mergeCell ref="BB66:BG67"/>
    <mergeCell ref="AO62:AP63"/>
    <mergeCell ref="AQ68:AT69"/>
    <mergeCell ref="AU68:AY69"/>
    <mergeCell ref="AZ68:BA69"/>
    <mergeCell ref="BB68:BG69"/>
    <mergeCell ref="AQ56:AT57"/>
    <mergeCell ref="AU58:AY59"/>
    <mergeCell ref="AZ58:BA59"/>
    <mergeCell ref="BB58:BG59"/>
    <mergeCell ref="AQ60:AT61"/>
    <mergeCell ref="AU60:AY61"/>
    <mergeCell ref="AZ60:BA61"/>
    <mergeCell ref="BB60:BG61"/>
    <mergeCell ref="AO54:AP55"/>
    <mergeCell ref="AO56:AP57"/>
    <mergeCell ref="AO58:AP59"/>
    <mergeCell ref="AO60:AP61"/>
    <mergeCell ref="AQ52:AT53"/>
    <mergeCell ref="AU52:AY53"/>
    <mergeCell ref="AU54:AY55"/>
    <mergeCell ref="AU56:AY57"/>
    <mergeCell ref="G53:K54"/>
    <mergeCell ref="AH53:AM54"/>
    <mergeCell ref="AA53:AE54"/>
    <mergeCell ref="AQ46:AT47"/>
    <mergeCell ref="AU46:AY47"/>
    <mergeCell ref="AZ46:BA47"/>
    <mergeCell ref="BB46:BG47"/>
    <mergeCell ref="AQ48:AT49"/>
    <mergeCell ref="AU48:AY49"/>
    <mergeCell ref="AZ48:BA49"/>
    <mergeCell ref="BB48:BG49"/>
    <mergeCell ref="AU50:AY51"/>
    <mergeCell ref="AZ50:BA51"/>
    <mergeCell ref="BB50:BG51"/>
    <mergeCell ref="AQ42:AT43"/>
    <mergeCell ref="AU42:AY43"/>
    <mergeCell ref="AZ42:BA43"/>
    <mergeCell ref="BB42:BG43"/>
    <mergeCell ref="AO44:AP45"/>
    <mergeCell ref="AQ44:AT45"/>
    <mergeCell ref="AU44:AY45"/>
    <mergeCell ref="AZ44:BA45"/>
    <mergeCell ref="BB44:BG45"/>
    <mergeCell ref="AQ38:AT39"/>
    <mergeCell ref="AU38:AY39"/>
    <mergeCell ref="AZ38:BA39"/>
    <mergeCell ref="BB38:BG39"/>
    <mergeCell ref="AO40:AP41"/>
    <mergeCell ref="AQ40:AT41"/>
    <mergeCell ref="AU40:AY41"/>
    <mergeCell ref="AZ40:BA41"/>
    <mergeCell ref="BB40:BG41"/>
    <mergeCell ref="AQ34:AT35"/>
    <mergeCell ref="AU34:AY35"/>
    <mergeCell ref="AZ34:BA35"/>
    <mergeCell ref="BB34:BG35"/>
    <mergeCell ref="AO36:AP37"/>
    <mergeCell ref="AQ36:AT37"/>
    <mergeCell ref="AU36:AY37"/>
    <mergeCell ref="AZ36:BA37"/>
    <mergeCell ref="BB36:BG37"/>
    <mergeCell ref="AQ30:AT31"/>
    <mergeCell ref="AU30:AY31"/>
    <mergeCell ref="AZ30:BA31"/>
    <mergeCell ref="BB30:BG31"/>
    <mergeCell ref="AO32:AP33"/>
    <mergeCell ref="AQ32:AT33"/>
    <mergeCell ref="AU32:AY33"/>
    <mergeCell ref="AZ32:BA33"/>
    <mergeCell ref="BB32:BG33"/>
    <mergeCell ref="AQ26:AT27"/>
    <mergeCell ref="AU26:AY27"/>
    <mergeCell ref="AZ26:BA27"/>
    <mergeCell ref="BB26:BG27"/>
    <mergeCell ref="AO28:AP29"/>
    <mergeCell ref="AQ28:AT29"/>
    <mergeCell ref="AU28:AY29"/>
    <mergeCell ref="AZ28:BA29"/>
    <mergeCell ref="BB28:BG29"/>
    <mergeCell ref="AQ22:AT23"/>
    <mergeCell ref="AU22:AY23"/>
    <mergeCell ref="AZ22:BA23"/>
    <mergeCell ref="BB22:BG23"/>
    <mergeCell ref="AO24:AP25"/>
    <mergeCell ref="AQ24:AT25"/>
    <mergeCell ref="AU24:AY25"/>
    <mergeCell ref="AZ24:BA25"/>
    <mergeCell ref="BB24:BG25"/>
    <mergeCell ref="AQ18:AT19"/>
    <mergeCell ref="AU18:AY19"/>
    <mergeCell ref="AZ18:BA19"/>
    <mergeCell ref="BB18:BG19"/>
    <mergeCell ref="AO20:AP21"/>
    <mergeCell ref="AQ20:AT21"/>
    <mergeCell ref="AU20:AY21"/>
    <mergeCell ref="AZ20:BA21"/>
    <mergeCell ref="BB20:BG21"/>
    <mergeCell ref="AQ14:AT15"/>
    <mergeCell ref="AU14:AY15"/>
    <mergeCell ref="AZ14:BA15"/>
    <mergeCell ref="BB14:BG15"/>
    <mergeCell ref="AO16:AP17"/>
    <mergeCell ref="AQ16:AT17"/>
    <mergeCell ref="AU16:AY17"/>
    <mergeCell ref="AZ16:BA17"/>
    <mergeCell ref="BB16:BG17"/>
    <mergeCell ref="AQ10:AT11"/>
    <mergeCell ref="AU10:AY11"/>
    <mergeCell ref="AZ10:BA11"/>
    <mergeCell ref="BB10:BG11"/>
    <mergeCell ref="AO12:AP13"/>
    <mergeCell ref="AQ12:AT13"/>
    <mergeCell ref="AU12:AY13"/>
    <mergeCell ref="AZ12:BA13"/>
    <mergeCell ref="BB12:BG13"/>
    <mergeCell ref="AQ3:BG4"/>
    <mergeCell ref="AQ5:AT7"/>
    <mergeCell ref="AU5:AY7"/>
    <mergeCell ref="AZ5:BA7"/>
    <mergeCell ref="BB5:BG5"/>
    <mergeCell ref="BB6:BG6"/>
    <mergeCell ref="BB7:BD7"/>
    <mergeCell ref="AO8:AP9"/>
    <mergeCell ref="AQ8:AT9"/>
    <mergeCell ref="AU8:AY9"/>
    <mergeCell ref="AZ8:BA9"/>
    <mergeCell ref="BB8:BG9"/>
    <mergeCell ref="N48:S49"/>
    <mergeCell ref="AO3:AP7"/>
    <mergeCell ref="AO10:AP11"/>
    <mergeCell ref="AO14:AP15"/>
    <mergeCell ref="AO18:AP19"/>
    <mergeCell ref="AO22:AP23"/>
    <mergeCell ref="AO26:AP27"/>
    <mergeCell ref="AO30:AP31"/>
    <mergeCell ref="AO34:AP35"/>
    <mergeCell ref="AO38:AP39"/>
    <mergeCell ref="AO42:AP43"/>
    <mergeCell ref="AO46:AP47"/>
    <mergeCell ref="G34:K35"/>
    <mergeCell ref="L34:M35"/>
    <mergeCell ref="N34:S35"/>
    <mergeCell ref="C36:F37"/>
    <mergeCell ref="G36:K37"/>
    <mergeCell ref="AO48:AP49"/>
    <mergeCell ref="AO50:AP51"/>
    <mergeCell ref="AO52:AP53"/>
    <mergeCell ref="L36:M37"/>
    <mergeCell ref="N36:S37"/>
    <mergeCell ref="L38:M39"/>
    <mergeCell ref="N38:S39"/>
    <mergeCell ref="N50:S52"/>
    <mergeCell ref="C40:F41"/>
    <mergeCell ref="G40:K41"/>
    <mergeCell ref="L40:M41"/>
    <mergeCell ref="G38:K39"/>
    <mergeCell ref="C44:F45"/>
    <mergeCell ref="N40:S41"/>
    <mergeCell ref="G42:K43"/>
    <mergeCell ref="L42:M43"/>
    <mergeCell ref="N42:S43"/>
    <mergeCell ref="G44:K45"/>
    <mergeCell ref="L44:M45"/>
    <mergeCell ref="N44:S45"/>
    <mergeCell ref="G46:K47"/>
    <mergeCell ref="L46:M47"/>
    <mergeCell ref="N46:S47"/>
    <mergeCell ref="C48:F49"/>
    <mergeCell ref="G48:K49"/>
    <mergeCell ref="L48:M49"/>
    <mergeCell ref="C28:F29"/>
    <mergeCell ref="G28:K29"/>
    <mergeCell ref="C26:F27"/>
    <mergeCell ref="C32:F33"/>
    <mergeCell ref="L28:M29"/>
    <mergeCell ref="N28:S29"/>
    <mergeCell ref="G30:K31"/>
    <mergeCell ref="L30:M31"/>
    <mergeCell ref="N30:S31"/>
    <mergeCell ref="G32:K33"/>
    <mergeCell ref="L32:M33"/>
    <mergeCell ref="N32:S33"/>
    <mergeCell ref="C22:F23"/>
    <mergeCell ref="G22:K23"/>
    <mergeCell ref="L22:M23"/>
    <mergeCell ref="N22:S23"/>
    <mergeCell ref="C24:F25"/>
    <mergeCell ref="G24:K25"/>
    <mergeCell ref="L24:M25"/>
    <mergeCell ref="N24:S25"/>
    <mergeCell ref="G26:K27"/>
    <mergeCell ref="L26:M27"/>
    <mergeCell ref="N26:S27"/>
    <mergeCell ref="C16:F17"/>
    <mergeCell ref="G16:K17"/>
    <mergeCell ref="L16:M17"/>
    <mergeCell ref="N16:S17"/>
    <mergeCell ref="G18:K19"/>
    <mergeCell ref="L18:M19"/>
    <mergeCell ref="N18:S19"/>
    <mergeCell ref="C20:F21"/>
    <mergeCell ref="G20:K21"/>
    <mergeCell ref="C18:F19"/>
    <mergeCell ref="L20:M21"/>
    <mergeCell ref="N20:S21"/>
    <mergeCell ref="C10:F11"/>
    <mergeCell ref="G10:K11"/>
    <mergeCell ref="L10:M11"/>
    <mergeCell ref="N10:S11"/>
    <mergeCell ref="C12:F13"/>
    <mergeCell ref="G12:K13"/>
    <mergeCell ref="L12:M13"/>
    <mergeCell ref="N12:S13"/>
    <mergeCell ref="C14:F15"/>
    <mergeCell ref="G14:K15"/>
    <mergeCell ref="L14:M15"/>
    <mergeCell ref="N14:S15"/>
    <mergeCell ref="U8:V9"/>
    <mergeCell ref="W8:Z9"/>
    <mergeCell ref="AA8:AE9"/>
    <mergeCell ref="AF8:AG9"/>
    <mergeCell ref="AH8:AM9"/>
    <mergeCell ref="C3:S4"/>
    <mergeCell ref="C5:F7"/>
    <mergeCell ref="U3:V7"/>
    <mergeCell ref="W3:AM4"/>
    <mergeCell ref="W5:Z7"/>
    <mergeCell ref="AA5:AE7"/>
    <mergeCell ref="AF5:AG7"/>
    <mergeCell ref="AH5:AM5"/>
    <mergeCell ref="AH6:AM6"/>
    <mergeCell ref="AH7:AJ7"/>
    <mergeCell ref="G5:K7"/>
    <mergeCell ref="L5:M7"/>
    <mergeCell ref="N5:S5"/>
    <mergeCell ref="N6:S6"/>
    <mergeCell ref="N7:P7"/>
    <mergeCell ref="C8:F9"/>
    <mergeCell ref="G8:K9"/>
    <mergeCell ref="L8:M9"/>
    <mergeCell ref="N8:S9"/>
    <mergeCell ref="U12:V13"/>
    <mergeCell ref="W12:Z13"/>
    <mergeCell ref="AA12:AE13"/>
    <mergeCell ref="AF12:AG13"/>
    <mergeCell ref="AH12:AM13"/>
    <mergeCell ref="U10:V11"/>
    <mergeCell ref="W10:Z11"/>
    <mergeCell ref="AA10:AE11"/>
    <mergeCell ref="AF10:AG11"/>
    <mergeCell ref="AH10:AM11"/>
    <mergeCell ref="U16:V17"/>
    <mergeCell ref="W16:Z17"/>
    <mergeCell ref="AA16:AE17"/>
    <mergeCell ref="AF16:AG17"/>
    <mergeCell ref="AH16:AM17"/>
    <mergeCell ref="U14:V15"/>
    <mergeCell ref="W14:Z15"/>
    <mergeCell ref="AA14:AE15"/>
    <mergeCell ref="AF14:AG15"/>
    <mergeCell ref="AH14:AM15"/>
    <mergeCell ref="U20:V21"/>
    <mergeCell ref="W20:Z21"/>
    <mergeCell ref="AA20:AE21"/>
    <mergeCell ref="AF20:AG21"/>
    <mergeCell ref="AH20:AM21"/>
    <mergeCell ref="U18:V19"/>
    <mergeCell ref="W18:Z19"/>
    <mergeCell ref="AA18:AE19"/>
    <mergeCell ref="AF18:AG19"/>
    <mergeCell ref="AH18:AM19"/>
    <mergeCell ref="U24:V25"/>
    <mergeCell ref="W24:Z25"/>
    <mergeCell ref="AA24:AE25"/>
    <mergeCell ref="AF24:AG25"/>
    <mergeCell ref="AH24:AM25"/>
    <mergeCell ref="U22:V23"/>
    <mergeCell ref="W22:Z23"/>
    <mergeCell ref="AA22:AE23"/>
    <mergeCell ref="AF22:AG23"/>
    <mergeCell ref="AH22:AM23"/>
    <mergeCell ref="U28:V29"/>
    <mergeCell ref="W28:Z29"/>
    <mergeCell ref="AA28:AE29"/>
    <mergeCell ref="AF28:AG29"/>
    <mergeCell ref="AH28:AM29"/>
    <mergeCell ref="U26:V27"/>
    <mergeCell ref="W26:Z27"/>
    <mergeCell ref="AA26:AE27"/>
    <mergeCell ref="AF26:AG27"/>
    <mergeCell ref="AH26:AM27"/>
    <mergeCell ref="U30:V31"/>
    <mergeCell ref="AA30:AE31"/>
    <mergeCell ref="AF30:AG31"/>
    <mergeCell ref="AH30:AM31"/>
    <mergeCell ref="U32:V33"/>
    <mergeCell ref="W32:Z33"/>
    <mergeCell ref="AA32:AE33"/>
    <mergeCell ref="AF32:AG33"/>
    <mergeCell ref="AH32:AM33"/>
    <mergeCell ref="U34:V35"/>
    <mergeCell ref="AA34:AE35"/>
    <mergeCell ref="AF34:AG35"/>
    <mergeCell ref="AH34:AM35"/>
    <mergeCell ref="U36:V37"/>
    <mergeCell ref="W36:Z37"/>
    <mergeCell ref="AA36:AE37"/>
    <mergeCell ref="AF36:AG37"/>
    <mergeCell ref="AH36:AM37"/>
    <mergeCell ref="W44:Z45"/>
    <mergeCell ref="AA44:AE45"/>
    <mergeCell ref="AF44:AG45"/>
    <mergeCell ref="AH44:AM45"/>
    <mergeCell ref="U38:V39"/>
    <mergeCell ref="AA38:AE39"/>
    <mergeCell ref="AF38:AG39"/>
    <mergeCell ref="AH38:AM39"/>
    <mergeCell ref="U40:V41"/>
    <mergeCell ref="W40:Z41"/>
    <mergeCell ref="AA40:AE41"/>
    <mergeCell ref="AF40:AG41"/>
    <mergeCell ref="AH40:AM41"/>
    <mergeCell ref="A3:B7"/>
    <mergeCell ref="A8:B9"/>
    <mergeCell ref="A10:B11"/>
    <mergeCell ref="A12:B13"/>
    <mergeCell ref="A14:B15"/>
    <mergeCell ref="A46:B47"/>
    <mergeCell ref="A48:B49"/>
    <mergeCell ref="A36:B37"/>
    <mergeCell ref="A38:B39"/>
    <mergeCell ref="A40:B41"/>
    <mergeCell ref="A42:B43"/>
    <mergeCell ref="A44:B45"/>
    <mergeCell ref="A26:B27"/>
    <mergeCell ref="A28:B29"/>
    <mergeCell ref="A30:B31"/>
    <mergeCell ref="A32:B33"/>
    <mergeCell ref="A34:B35"/>
    <mergeCell ref="A50:B52"/>
    <mergeCell ref="AH50:AM52"/>
    <mergeCell ref="U50:V52"/>
    <mergeCell ref="A16:B17"/>
    <mergeCell ref="A18:B19"/>
    <mergeCell ref="A20:B21"/>
    <mergeCell ref="A22:B23"/>
    <mergeCell ref="A24:B25"/>
    <mergeCell ref="U46:V47"/>
    <mergeCell ref="AA46:AE47"/>
    <mergeCell ref="AF46:AG47"/>
    <mergeCell ref="AH46:AM47"/>
    <mergeCell ref="U48:V49"/>
    <mergeCell ref="W48:Z49"/>
    <mergeCell ref="AA48:AE49"/>
    <mergeCell ref="AF48:AG49"/>
    <mergeCell ref="AH48:AM49"/>
    <mergeCell ref="U42:V43"/>
    <mergeCell ref="AA42:AE43"/>
    <mergeCell ref="AF42:AG43"/>
    <mergeCell ref="AH42:AM43"/>
    <mergeCell ref="U44:V45"/>
  </mergeCells>
  <pageMargins left="0.42" right="0.3" top="0.39" bottom="0.3" header="0.3" footer="0.2"/>
  <pageSetup scale="6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Simple Instruction</vt:lpstr>
      <vt:lpstr>GFW 5yr</vt:lpstr>
      <vt:lpstr>GFW 10yr</vt:lpstr>
      <vt:lpstr>GFP 20yr</vt:lpstr>
      <vt:lpstr>GFW 5yr &amp; 10yr</vt:lpstr>
      <vt:lpstr>3 In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Woo</dc:creator>
  <cp:lastModifiedBy>Jasper Woo</cp:lastModifiedBy>
  <cp:lastPrinted>2021-06-23T04:12:27Z</cp:lastPrinted>
  <dcterms:created xsi:type="dcterms:W3CDTF">2020-02-17T09:25:50Z</dcterms:created>
  <dcterms:modified xsi:type="dcterms:W3CDTF">2022-04-27T11:28:07Z</dcterms:modified>
</cp:coreProperties>
</file>